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ocuments\"/>
    </mc:Choice>
  </mc:AlternateContent>
  <bookViews>
    <workbookView xWindow="0" yWindow="0" windowWidth="19200" windowHeight="9180"/>
  </bookViews>
  <sheets>
    <sheet name="CLASIFICACION" sheetId="1" r:id="rId1"/>
  </sheets>
  <externalReferences>
    <externalReference r:id="rId2"/>
  </externalReferences>
  <definedNames>
    <definedName name="_xlnm.Print_Area" localSheetId="0">CLASIFICACION!$A$1:$N$107</definedName>
    <definedName name="_xlnm.Print_Titles" localSheetId="0">CLASIFICACION!$1:$2</definedName>
  </definedNames>
  <calcPr calcId="162913" fullCalcOnLoad="1" iterate="1" iterate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0" i="1" l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E107" i="1"/>
  <c r="L107" i="1" s="1"/>
  <c r="D107" i="1"/>
  <c r="C107" i="1"/>
  <c r="B107" i="1"/>
  <c r="E106" i="1"/>
  <c r="L106" i="1" s="1"/>
  <c r="D106" i="1"/>
  <c r="C106" i="1"/>
  <c r="B106" i="1"/>
  <c r="L105" i="1"/>
  <c r="E105" i="1"/>
  <c r="D105" i="1"/>
  <c r="C105" i="1"/>
  <c r="B105" i="1"/>
  <c r="F104" i="1"/>
  <c r="L104" i="1" s="1"/>
  <c r="E104" i="1"/>
  <c r="D104" i="1"/>
  <c r="C104" i="1"/>
  <c r="B104" i="1"/>
  <c r="G103" i="1"/>
  <c r="F103" i="1"/>
  <c r="E103" i="1"/>
  <c r="L103" i="1" s="1"/>
  <c r="D103" i="1"/>
  <c r="C103" i="1"/>
  <c r="B103" i="1"/>
  <c r="H102" i="1"/>
  <c r="G102" i="1"/>
  <c r="F102" i="1"/>
  <c r="E102" i="1"/>
  <c r="L102" i="1" s="1"/>
  <c r="D102" i="1"/>
  <c r="C102" i="1"/>
  <c r="B102" i="1"/>
  <c r="F101" i="1"/>
  <c r="E101" i="1"/>
  <c r="L101" i="1" s="1"/>
  <c r="D101" i="1"/>
  <c r="C101" i="1"/>
  <c r="B101" i="1"/>
  <c r="H100" i="1"/>
  <c r="G100" i="1"/>
  <c r="F100" i="1"/>
  <c r="E100" i="1"/>
  <c r="L100" i="1" s="1"/>
  <c r="D100" i="1"/>
  <c r="C100" i="1"/>
  <c r="B100" i="1"/>
  <c r="L99" i="1"/>
  <c r="G99" i="1"/>
  <c r="F99" i="1"/>
  <c r="E99" i="1"/>
  <c r="D99" i="1"/>
  <c r="C99" i="1"/>
  <c r="B99" i="1"/>
  <c r="G98" i="1"/>
  <c r="F98" i="1"/>
  <c r="E98" i="1"/>
  <c r="L98" i="1" s="1"/>
  <c r="D98" i="1"/>
  <c r="C98" i="1"/>
  <c r="B98" i="1"/>
  <c r="I97" i="1"/>
  <c r="H97" i="1"/>
  <c r="G97" i="1"/>
  <c r="F97" i="1"/>
  <c r="E97" i="1"/>
  <c r="L97" i="1" s="1"/>
  <c r="D97" i="1"/>
  <c r="C97" i="1"/>
  <c r="B97" i="1"/>
  <c r="K96" i="1"/>
  <c r="J96" i="1"/>
  <c r="I96" i="1"/>
  <c r="H96" i="1"/>
  <c r="G96" i="1"/>
  <c r="F96" i="1"/>
  <c r="E96" i="1"/>
  <c r="L96" i="1" s="1"/>
  <c r="D96" i="1"/>
  <c r="C96" i="1"/>
  <c r="B96" i="1"/>
  <c r="J95" i="1"/>
  <c r="I95" i="1"/>
  <c r="H95" i="1"/>
  <c r="G95" i="1"/>
  <c r="F95" i="1"/>
  <c r="E95" i="1"/>
  <c r="L95" i="1" s="1"/>
  <c r="D95" i="1"/>
  <c r="C95" i="1"/>
  <c r="B95" i="1"/>
  <c r="K94" i="1"/>
  <c r="J94" i="1"/>
  <c r="I94" i="1"/>
  <c r="H94" i="1"/>
  <c r="G94" i="1"/>
  <c r="F94" i="1"/>
  <c r="E94" i="1"/>
  <c r="L94" i="1" s="1"/>
  <c r="D94" i="1"/>
  <c r="C94" i="1"/>
  <c r="B94" i="1"/>
  <c r="K93" i="1"/>
  <c r="J93" i="1"/>
  <c r="I93" i="1"/>
  <c r="H93" i="1"/>
  <c r="G93" i="1"/>
  <c r="L93" i="1" s="1"/>
  <c r="F93" i="1"/>
  <c r="E93" i="1"/>
  <c r="D93" i="1"/>
  <c r="C93" i="1"/>
  <c r="B93" i="1"/>
  <c r="K92" i="1"/>
  <c r="J92" i="1"/>
  <c r="I92" i="1"/>
  <c r="H92" i="1"/>
  <c r="G92" i="1"/>
  <c r="F92" i="1"/>
  <c r="E92" i="1"/>
  <c r="L92" i="1" s="1"/>
  <c r="D92" i="1"/>
  <c r="C92" i="1"/>
  <c r="B92" i="1"/>
  <c r="K91" i="1"/>
  <c r="J91" i="1"/>
  <c r="I91" i="1"/>
  <c r="H91" i="1"/>
  <c r="G91" i="1"/>
  <c r="F91" i="1"/>
  <c r="E91" i="1"/>
  <c r="L91" i="1" s="1"/>
  <c r="D91" i="1"/>
  <c r="C91" i="1"/>
  <c r="B91" i="1"/>
  <c r="K90" i="1"/>
  <c r="J90" i="1"/>
  <c r="I90" i="1"/>
  <c r="H90" i="1"/>
  <c r="G90" i="1"/>
  <c r="F90" i="1"/>
  <c r="E90" i="1"/>
  <c r="L90" i="1" s="1"/>
  <c r="D90" i="1"/>
  <c r="C90" i="1"/>
  <c r="B90" i="1"/>
  <c r="K89" i="1"/>
  <c r="J89" i="1"/>
  <c r="I89" i="1"/>
  <c r="H89" i="1"/>
  <c r="G89" i="1"/>
  <c r="F89" i="1"/>
  <c r="L89" i="1" s="1"/>
  <c r="E89" i="1"/>
  <c r="D89" i="1"/>
  <c r="C89" i="1"/>
  <c r="B89" i="1"/>
  <c r="K88" i="1"/>
  <c r="J88" i="1"/>
  <c r="I88" i="1"/>
  <c r="H88" i="1"/>
  <c r="G88" i="1"/>
  <c r="L88" i="1" s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L86" i="1" s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L85" i="1" s="1"/>
  <c r="D85" i="1"/>
  <c r="C85" i="1"/>
  <c r="B85" i="1"/>
  <c r="K84" i="1"/>
  <c r="J84" i="1"/>
  <c r="I84" i="1"/>
  <c r="H84" i="1"/>
  <c r="G84" i="1"/>
  <c r="F84" i="1"/>
  <c r="L84" i="1" s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L82" i="1" s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L81" i="1" s="1"/>
  <c r="D81" i="1"/>
  <c r="C81" i="1"/>
  <c r="B81" i="1"/>
  <c r="K80" i="1"/>
  <c r="J80" i="1"/>
  <c r="I80" i="1"/>
  <c r="H80" i="1"/>
  <c r="G80" i="1"/>
  <c r="F80" i="1"/>
  <c r="L80" i="1" s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L78" i="1" s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L77" i="1" s="1"/>
  <c r="D77" i="1"/>
  <c r="C77" i="1"/>
  <c r="B77" i="1"/>
  <c r="K76" i="1"/>
  <c r="J76" i="1"/>
  <c r="I76" i="1"/>
  <c r="H76" i="1"/>
  <c r="G76" i="1"/>
  <c r="F76" i="1"/>
  <c r="L76" i="1" s="1"/>
  <c r="E76" i="1"/>
  <c r="D76" i="1"/>
  <c r="C76" i="1"/>
  <c r="B76" i="1"/>
  <c r="K75" i="1"/>
  <c r="J75" i="1"/>
  <c r="I75" i="1"/>
  <c r="H75" i="1"/>
  <c r="G75" i="1"/>
  <c r="F75" i="1"/>
  <c r="E75" i="1"/>
  <c r="L75" i="1" s="1"/>
  <c r="D75" i="1"/>
  <c r="C75" i="1"/>
  <c r="B75" i="1"/>
  <c r="K74" i="1"/>
  <c r="J74" i="1"/>
  <c r="I74" i="1"/>
  <c r="H74" i="1"/>
  <c r="L74" i="1" s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L73" i="1" s="1"/>
  <c r="D73" i="1"/>
  <c r="C73" i="1"/>
  <c r="B73" i="1"/>
  <c r="K72" i="1"/>
  <c r="J72" i="1"/>
  <c r="I72" i="1"/>
  <c r="H72" i="1"/>
  <c r="G72" i="1"/>
  <c r="F72" i="1"/>
  <c r="L72" i="1" s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L70" i="1" s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L69" i="1" s="1"/>
  <c r="D69" i="1"/>
  <c r="C69" i="1"/>
  <c r="B69" i="1"/>
  <c r="K68" i="1"/>
  <c r="J68" i="1"/>
  <c r="I68" i="1"/>
  <c r="H68" i="1"/>
  <c r="G68" i="1"/>
  <c r="F68" i="1"/>
  <c r="L68" i="1" s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L66" i="1" s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L65" i="1" s="1"/>
  <c r="D65" i="1"/>
  <c r="C65" i="1"/>
  <c r="B65" i="1"/>
  <c r="K64" i="1"/>
  <c r="J64" i="1"/>
  <c r="I64" i="1"/>
  <c r="H64" i="1"/>
  <c r="G64" i="1"/>
  <c r="F64" i="1"/>
  <c r="L64" i="1" s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L62" i="1" s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L61" i="1" s="1"/>
  <c r="D61" i="1"/>
  <c r="C61" i="1"/>
  <c r="B61" i="1"/>
  <c r="K60" i="1"/>
  <c r="J60" i="1"/>
  <c r="I60" i="1"/>
  <c r="H60" i="1"/>
  <c r="G60" i="1"/>
  <c r="F60" i="1"/>
  <c r="L60" i="1" s="1"/>
  <c r="E60" i="1"/>
  <c r="D60" i="1"/>
  <c r="C60" i="1"/>
  <c r="B60" i="1"/>
  <c r="K59" i="1"/>
  <c r="J59" i="1"/>
  <c r="I59" i="1"/>
  <c r="H59" i="1"/>
  <c r="G59" i="1"/>
  <c r="F59" i="1"/>
  <c r="E59" i="1"/>
  <c r="L59" i="1" s="1"/>
  <c r="D59" i="1"/>
  <c r="C59" i="1"/>
  <c r="B59" i="1"/>
  <c r="K58" i="1"/>
  <c r="J58" i="1"/>
  <c r="I58" i="1"/>
  <c r="H58" i="1"/>
  <c r="L58" i="1" s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L57" i="1" s="1"/>
  <c r="D57" i="1"/>
  <c r="C57" i="1"/>
  <c r="B57" i="1"/>
  <c r="K56" i="1"/>
  <c r="J56" i="1"/>
  <c r="I56" i="1"/>
  <c r="H56" i="1"/>
  <c r="G56" i="1"/>
  <c r="F56" i="1"/>
  <c r="L56" i="1" s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L54" i="1" s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L53" i="1" s="1"/>
  <c r="D53" i="1"/>
  <c r="C53" i="1"/>
  <c r="B53" i="1"/>
  <c r="K52" i="1"/>
  <c r="J52" i="1"/>
  <c r="I52" i="1"/>
  <c r="H52" i="1"/>
  <c r="G52" i="1"/>
  <c r="F52" i="1"/>
  <c r="L52" i="1" s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L50" i="1" s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L49" i="1" s="1"/>
  <c r="D49" i="1"/>
  <c r="C49" i="1"/>
  <c r="B49" i="1"/>
  <c r="K48" i="1"/>
  <c r="J48" i="1"/>
  <c r="I48" i="1"/>
  <c r="H48" i="1"/>
  <c r="G48" i="1"/>
  <c r="F48" i="1"/>
  <c r="L48" i="1" s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L46" i="1" s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L45" i="1" s="1"/>
  <c r="D45" i="1"/>
  <c r="C45" i="1"/>
  <c r="B45" i="1"/>
  <c r="K44" i="1"/>
  <c r="J44" i="1"/>
  <c r="I44" i="1"/>
  <c r="H44" i="1"/>
  <c r="G44" i="1"/>
  <c r="F44" i="1"/>
  <c r="L44" i="1" s="1"/>
  <c r="E44" i="1"/>
  <c r="D44" i="1"/>
  <c r="C44" i="1"/>
  <c r="B44" i="1"/>
  <c r="K43" i="1"/>
  <c r="J43" i="1"/>
  <c r="I43" i="1"/>
  <c r="H43" i="1"/>
  <c r="G43" i="1"/>
  <c r="F43" i="1"/>
  <c r="E43" i="1"/>
  <c r="L43" i="1" s="1"/>
  <c r="D43" i="1"/>
  <c r="C43" i="1"/>
  <c r="B43" i="1"/>
  <c r="K42" i="1"/>
  <c r="J42" i="1"/>
  <c r="I42" i="1"/>
  <c r="H42" i="1"/>
  <c r="L42" i="1" s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L41" i="1" s="1"/>
  <c r="D41" i="1"/>
  <c r="C41" i="1"/>
  <c r="B41" i="1"/>
  <c r="K40" i="1"/>
  <c r="J40" i="1"/>
  <c r="I40" i="1"/>
  <c r="H40" i="1"/>
  <c r="G40" i="1"/>
  <c r="F40" i="1"/>
  <c r="L40" i="1" s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L38" i="1" s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L37" i="1" s="1"/>
  <c r="D37" i="1"/>
  <c r="C37" i="1"/>
  <c r="B37" i="1"/>
  <c r="K36" i="1"/>
  <c r="J36" i="1"/>
  <c r="I36" i="1"/>
  <c r="H36" i="1"/>
  <c r="G36" i="1"/>
  <c r="F36" i="1"/>
  <c r="L36" i="1" s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L34" i="1" s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L33" i="1" s="1"/>
  <c r="D33" i="1"/>
  <c r="C33" i="1"/>
  <c r="B33" i="1"/>
  <c r="K32" i="1"/>
  <c r="J32" i="1"/>
  <c r="I32" i="1"/>
  <c r="H32" i="1"/>
  <c r="G32" i="1"/>
  <c r="F32" i="1"/>
  <c r="L32" i="1" s="1"/>
  <c r="E32" i="1"/>
  <c r="D32" i="1"/>
  <c r="C32" i="1"/>
  <c r="B32" i="1"/>
  <c r="K31" i="1"/>
  <c r="J31" i="1"/>
  <c r="I31" i="1"/>
  <c r="H31" i="1"/>
  <c r="G31" i="1"/>
  <c r="F31" i="1"/>
  <c r="L31" i="1" s="1"/>
  <c r="E31" i="1"/>
  <c r="D31" i="1"/>
  <c r="C31" i="1"/>
  <c r="B31" i="1"/>
  <c r="K30" i="1"/>
  <c r="J30" i="1"/>
  <c r="I30" i="1"/>
  <c r="H30" i="1"/>
  <c r="G30" i="1"/>
  <c r="F30" i="1"/>
  <c r="L30" i="1" s="1"/>
  <c r="E30" i="1"/>
  <c r="D30" i="1"/>
  <c r="C30" i="1"/>
  <c r="B30" i="1"/>
  <c r="K29" i="1"/>
  <c r="J29" i="1"/>
  <c r="I29" i="1"/>
  <c r="H29" i="1"/>
  <c r="G29" i="1"/>
  <c r="F29" i="1"/>
  <c r="L29" i="1" s="1"/>
  <c r="E29" i="1"/>
  <c r="D29" i="1"/>
  <c r="C29" i="1"/>
  <c r="B29" i="1"/>
  <c r="K28" i="1"/>
  <c r="J28" i="1"/>
  <c r="I28" i="1"/>
  <c r="H28" i="1"/>
  <c r="G28" i="1"/>
  <c r="F28" i="1"/>
  <c r="L28" i="1" s="1"/>
  <c r="E28" i="1"/>
  <c r="D28" i="1"/>
  <c r="C28" i="1"/>
  <c r="B28" i="1"/>
  <c r="K27" i="1"/>
  <c r="J27" i="1"/>
  <c r="I27" i="1"/>
  <c r="H27" i="1"/>
  <c r="G27" i="1"/>
  <c r="F27" i="1"/>
  <c r="L27" i="1" s="1"/>
  <c r="E27" i="1"/>
  <c r="D27" i="1"/>
  <c r="C27" i="1"/>
  <c r="B27" i="1"/>
  <c r="K26" i="1"/>
  <c r="J26" i="1"/>
  <c r="I26" i="1"/>
  <c r="H26" i="1"/>
  <c r="G26" i="1"/>
  <c r="F26" i="1"/>
  <c r="L26" i="1" s="1"/>
  <c r="E26" i="1"/>
  <c r="D26" i="1"/>
  <c r="C26" i="1"/>
  <c r="B26" i="1"/>
  <c r="K25" i="1"/>
  <c r="J25" i="1"/>
  <c r="I25" i="1"/>
  <c r="H25" i="1"/>
  <c r="L25" i="1" s="1"/>
  <c r="G25" i="1"/>
  <c r="F25" i="1"/>
  <c r="E25" i="1"/>
  <c r="D25" i="1"/>
  <c r="C25" i="1"/>
  <c r="B25" i="1"/>
  <c r="K24" i="1"/>
  <c r="J24" i="1"/>
  <c r="I24" i="1"/>
  <c r="H24" i="1"/>
  <c r="G24" i="1"/>
  <c r="F24" i="1"/>
  <c r="L24" i="1" s="1"/>
  <c r="E24" i="1"/>
  <c r="D24" i="1"/>
  <c r="C24" i="1"/>
  <c r="B24" i="1"/>
  <c r="K23" i="1"/>
  <c r="J23" i="1"/>
  <c r="I23" i="1"/>
  <c r="H23" i="1"/>
  <c r="G23" i="1"/>
  <c r="F23" i="1"/>
  <c r="L23" i="1" s="1"/>
  <c r="E23" i="1"/>
  <c r="D23" i="1"/>
  <c r="C23" i="1"/>
  <c r="B23" i="1"/>
  <c r="K22" i="1"/>
  <c r="J22" i="1"/>
  <c r="I22" i="1"/>
  <c r="H22" i="1"/>
  <c r="L22" i="1" s="1"/>
  <c r="G22" i="1"/>
  <c r="F22" i="1"/>
  <c r="E22" i="1"/>
  <c r="D22" i="1"/>
  <c r="C22" i="1"/>
  <c r="B22" i="1"/>
  <c r="K21" i="1"/>
  <c r="J21" i="1"/>
  <c r="I21" i="1"/>
  <c r="H21" i="1"/>
  <c r="G21" i="1"/>
  <c r="F21" i="1"/>
  <c r="L21" i="1" s="1"/>
  <c r="E21" i="1"/>
  <c r="D21" i="1"/>
  <c r="C21" i="1"/>
  <c r="B21" i="1"/>
  <c r="K20" i="1"/>
  <c r="J20" i="1"/>
  <c r="I20" i="1"/>
  <c r="H20" i="1"/>
  <c r="G20" i="1"/>
  <c r="F20" i="1"/>
  <c r="L20" i="1" s="1"/>
  <c r="E20" i="1"/>
  <c r="D20" i="1"/>
  <c r="C20" i="1"/>
  <c r="B20" i="1"/>
  <c r="K19" i="1"/>
  <c r="J19" i="1"/>
  <c r="I19" i="1"/>
  <c r="H19" i="1"/>
  <c r="G19" i="1"/>
  <c r="F19" i="1"/>
  <c r="L19" i="1" s="1"/>
  <c r="E19" i="1"/>
  <c r="D19" i="1"/>
  <c r="C19" i="1"/>
  <c r="B19" i="1"/>
  <c r="K18" i="1"/>
  <c r="J18" i="1"/>
  <c r="I18" i="1"/>
  <c r="H18" i="1"/>
  <c r="L18" i="1" s="1"/>
  <c r="G18" i="1"/>
  <c r="F18" i="1"/>
  <c r="E18" i="1"/>
  <c r="D18" i="1"/>
  <c r="C18" i="1"/>
  <c r="B18" i="1"/>
  <c r="K17" i="1"/>
  <c r="J17" i="1"/>
  <c r="I17" i="1"/>
  <c r="H17" i="1"/>
  <c r="G17" i="1"/>
  <c r="F17" i="1"/>
  <c r="L17" i="1" s="1"/>
  <c r="E17" i="1"/>
  <c r="D17" i="1"/>
  <c r="C17" i="1"/>
  <c r="B17" i="1"/>
  <c r="K16" i="1"/>
  <c r="J16" i="1"/>
  <c r="I16" i="1"/>
  <c r="H16" i="1"/>
  <c r="G16" i="1"/>
  <c r="F16" i="1"/>
  <c r="L16" i="1" s="1"/>
  <c r="E16" i="1"/>
  <c r="D16" i="1"/>
  <c r="C16" i="1"/>
  <c r="B16" i="1"/>
  <c r="K15" i="1"/>
  <c r="J15" i="1"/>
  <c r="I15" i="1"/>
  <c r="H15" i="1"/>
  <c r="G15" i="1"/>
  <c r="F15" i="1"/>
  <c r="L15" i="1" s="1"/>
  <c r="E15" i="1"/>
  <c r="D15" i="1"/>
  <c r="C15" i="1"/>
  <c r="B15" i="1"/>
  <c r="K14" i="1"/>
  <c r="J14" i="1"/>
  <c r="I14" i="1"/>
  <c r="H14" i="1"/>
  <c r="L14" i="1" s="1"/>
  <c r="G14" i="1"/>
  <c r="F14" i="1"/>
  <c r="E14" i="1"/>
  <c r="D14" i="1"/>
  <c r="C14" i="1"/>
  <c r="B14" i="1"/>
  <c r="K13" i="1"/>
  <c r="J13" i="1"/>
  <c r="I13" i="1"/>
  <c r="H13" i="1"/>
  <c r="G13" i="1"/>
  <c r="F13" i="1"/>
  <c r="L13" i="1" s="1"/>
  <c r="E13" i="1"/>
  <c r="D13" i="1"/>
  <c r="C13" i="1"/>
  <c r="B13" i="1"/>
  <c r="K12" i="1"/>
  <c r="J12" i="1"/>
  <c r="I12" i="1"/>
  <c r="H12" i="1"/>
  <c r="G12" i="1"/>
  <c r="F12" i="1"/>
  <c r="L12" i="1" s="1"/>
  <c r="E12" i="1"/>
  <c r="D12" i="1"/>
  <c r="C12" i="1"/>
  <c r="B12" i="1"/>
  <c r="K11" i="1"/>
  <c r="J11" i="1"/>
  <c r="I11" i="1"/>
  <c r="H11" i="1"/>
  <c r="G11" i="1"/>
  <c r="F11" i="1"/>
  <c r="L11" i="1" s="1"/>
  <c r="E11" i="1"/>
  <c r="D11" i="1"/>
  <c r="C11" i="1"/>
  <c r="B11" i="1"/>
  <c r="K10" i="1"/>
  <c r="J10" i="1"/>
  <c r="I10" i="1"/>
  <c r="H10" i="1"/>
  <c r="L10" i="1" s="1"/>
  <c r="G10" i="1"/>
  <c r="F10" i="1"/>
  <c r="E10" i="1"/>
  <c r="D10" i="1"/>
  <c r="C10" i="1"/>
  <c r="B10" i="1"/>
  <c r="K9" i="1"/>
  <c r="J9" i="1"/>
  <c r="I9" i="1"/>
  <c r="H9" i="1"/>
  <c r="G9" i="1"/>
  <c r="F9" i="1"/>
  <c r="L9" i="1" s="1"/>
  <c r="E9" i="1"/>
  <c r="D9" i="1"/>
  <c r="C9" i="1"/>
  <c r="B9" i="1"/>
  <c r="K8" i="1"/>
  <c r="J8" i="1"/>
  <c r="I8" i="1"/>
  <c r="H8" i="1"/>
  <c r="G8" i="1"/>
  <c r="F8" i="1"/>
  <c r="L8" i="1" s="1"/>
  <c r="E8" i="1"/>
  <c r="D8" i="1"/>
  <c r="C8" i="1"/>
  <c r="B8" i="1"/>
  <c r="K7" i="1"/>
  <c r="J7" i="1"/>
  <c r="I7" i="1"/>
  <c r="H7" i="1"/>
  <c r="G7" i="1"/>
  <c r="F7" i="1"/>
  <c r="L7" i="1" s="1"/>
  <c r="E7" i="1"/>
  <c r="D7" i="1"/>
  <c r="C7" i="1"/>
  <c r="B7" i="1"/>
  <c r="K6" i="1"/>
  <c r="J6" i="1"/>
  <c r="I6" i="1"/>
  <c r="H6" i="1"/>
  <c r="L6" i="1" s="1"/>
  <c r="G6" i="1"/>
  <c r="F6" i="1"/>
  <c r="E6" i="1"/>
  <c r="D6" i="1"/>
  <c r="C6" i="1"/>
  <c r="B6" i="1"/>
  <c r="K5" i="1"/>
  <c r="J5" i="1"/>
  <c r="I5" i="1"/>
  <c r="H5" i="1"/>
  <c r="L5" i="1" s="1"/>
  <c r="G5" i="1"/>
  <c r="F5" i="1"/>
  <c r="E5" i="1"/>
  <c r="D5" i="1"/>
  <c r="C5" i="1"/>
  <c r="B5" i="1"/>
  <c r="K4" i="1"/>
  <c r="J4" i="1"/>
  <c r="I4" i="1"/>
  <c r="H4" i="1"/>
  <c r="L4" i="1" s="1"/>
  <c r="G4" i="1"/>
  <c r="F4" i="1"/>
  <c r="E4" i="1"/>
  <c r="D4" i="1"/>
  <c r="C4" i="1"/>
  <c r="B4" i="1"/>
  <c r="K3" i="1"/>
  <c r="J3" i="1"/>
  <c r="I3" i="1"/>
  <c r="H3" i="1"/>
  <c r="G3" i="1"/>
  <c r="F3" i="1"/>
  <c r="E3" i="1"/>
  <c r="L3" i="1" s="1"/>
  <c r="D3" i="1"/>
  <c r="C3" i="1"/>
  <c r="B3" i="1"/>
  <c r="B1" i="1"/>
  <c r="N106" i="1" l="1"/>
  <c r="N98" i="1"/>
  <c r="N96" i="1"/>
  <c r="N91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107" i="1"/>
  <c r="N101" i="1"/>
  <c r="N100" i="1"/>
  <c r="N97" i="1"/>
  <c r="N95" i="1"/>
  <c r="N94" i="1"/>
  <c r="N90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104" i="1"/>
  <c r="N103" i="1"/>
  <c r="N93" i="1"/>
  <c r="N89" i="1"/>
  <c r="N105" i="1"/>
  <c r="N102" i="1"/>
  <c r="N99" i="1"/>
  <c r="N92" i="1"/>
  <c r="N88" i="1"/>
  <c r="N75" i="1"/>
  <c r="N59" i="1"/>
  <c r="N43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80" i="1"/>
  <c r="N64" i="1"/>
  <c r="N48" i="1"/>
  <c r="N32" i="1"/>
  <c r="N84" i="1"/>
  <c r="N68" i="1"/>
  <c r="N52" i="1"/>
  <c r="N36" i="1"/>
  <c r="N72" i="1"/>
  <c r="N56" i="1"/>
  <c r="N40" i="1"/>
  <c r="N76" i="1"/>
  <c r="N60" i="1"/>
  <c r="N44" i="1"/>
  <c r="N4" i="1"/>
  <c r="N3" i="1"/>
  <c r="L39" i="1"/>
  <c r="L55" i="1"/>
  <c r="L71" i="1"/>
  <c r="L87" i="1"/>
  <c r="L35" i="1"/>
  <c r="M57" i="1" s="1"/>
  <c r="L51" i="1"/>
  <c r="N51" i="1" s="1"/>
  <c r="L67" i="1"/>
  <c r="M67" i="1" s="1"/>
  <c r="L83" i="1"/>
  <c r="N83" i="1" s="1"/>
  <c r="M92" i="1"/>
  <c r="M94" i="1"/>
  <c r="M44" i="1"/>
  <c r="L47" i="1"/>
  <c r="M60" i="1"/>
  <c r="L63" i="1"/>
  <c r="N63" i="1" s="1"/>
  <c r="M76" i="1"/>
  <c r="L79" i="1"/>
  <c r="M97" i="1"/>
  <c r="M98" i="1"/>
  <c r="M101" i="1"/>
  <c r="M103" i="1"/>
  <c r="M105" i="1"/>
  <c r="M106" i="1"/>
  <c r="M107" i="1"/>
  <c r="M40" i="1"/>
  <c r="M43" i="1"/>
  <c r="M56" i="1"/>
  <c r="M59" i="1"/>
  <c r="M72" i="1"/>
  <c r="M75" i="1"/>
  <c r="M88" i="1"/>
  <c r="M91" i="1"/>
  <c r="M95" i="1"/>
  <c r="M99" i="1"/>
  <c r="M100" i="1"/>
  <c r="M102" i="1"/>
  <c r="M79" i="1" l="1"/>
  <c r="M47" i="1"/>
  <c r="M93" i="1"/>
  <c r="M80" i="1"/>
  <c r="M48" i="1"/>
  <c r="M89" i="1"/>
  <c r="M68" i="1"/>
  <c r="M36" i="1"/>
  <c r="M78" i="1"/>
  <c r="M62" i="1"/>
  <c r="M46" i="1"/>
  <c r="M85" i="1"/>
  <c r="M53" i="1"/>
  <c r="M33" i="1"/>
  <c r="M35" i="1"/>
  <c r="M87" i="1"/>
  <c r="M55" i="1"/>
  <c r="M5" i="1"/>
  <c r="M74" i="1"/>
  <c r="M58" i="1"/>
  <c r="M42" i="1"/>
  <c r="M81" i="1"/>
  <c r="M49" i="1"/>
  <c r="M45" i="1"/>
  <c r="M77" i="1"/>
  <c r="N47" i="1"/>
  <c r="N79" i="1"/>
  <c r="M63" i="1"/>
  <c r="M104" i="1"/>
  <c r="M90" i="1"/>
  <c r="M64" i="1"/>
  <c r="M32" i="1"/>
  <c r="M84" i="1"/>
  <c r="M52" i="1"/>
  <c r="M86" i="1"/>
  <c r="M70" i="1"/>
  <c r="M54" i="1"/>
  <c r="M38" i="1"/>
  <c r="M69" i="1"/>
  <c r="M41" i="1"/>
  <c r="M73" i="1"/>
  <c r="N35" i="1"/>
  <c r="N67" i="1"/>
  <c r="M83" i="1"/>
  <c r="M51" i="1"/>
  <c r="M96" i="1"/>
  <c r="M71" i="1"/>
  <c r="M39" i="1"/>
  <c r="M82" i="1"/>
  <c r="M66" i="1"/>
  <c r="M50" i="1"/>
  <c r="M34" i="1"/>
  <c r="M65" i="1"/>
  <c r="M37" i="1"/>
  <c r="M3" i="1"/>
  <c r="M61" i="1"/>
  <c r="N39" i="1"/>
  <c r="N55" i="1"/>
  <c r="N71" i="1"/>
  <c r="N87" i="1"/>
</calcChain>
</file>

<file path=xl/sharedStrings.xml><?xml version="1.0" encoding="utf-8"?>
<sst xmlns="http://schemas.openxmlformats.org/spreadsheetml/2006/main" count="64" uniqueCount="16">
  <si>
    <t>Ins</t>
  </si>
  <si>
    <t>Nombre Palomo</t>
  </si>
  <si>
    <t>Color</t>
  </si>
  <si>
    <t>Propietario y Nombre PEÑA</t>
  </si>
  <si>
    <t>P-1</t>
  </si>
  <si>
    <t>P-2</t>
  </si>
  <si>
    <t>P-3</t>
  </si>
  <si>
    <t>P-4</t>
  </si>
  <si>
    <t>P-5</t>
  </si>
  <si>
    <t>P-6</t>
  </si>
  <si>
    <t>P-7</t>
  </si>
  <si>
    <t>TOTAL</t>
  </si>
  <si>
    <t>Cla</t>
  </si>
  <si>
    <t>Dif1</t>
  </si>
  <si>
    <t>O</t>
  </si>
  <si>
    <t>N/V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</si>
</sst>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#,#00"/>
    <numFmt numFmtId="166" formatCode="#"/>
  </numFmts>
  <fonts count="18" x14ac:knownFonts="1">
    <font>
      <sz val="10"/>
      <name val="Arial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</font>
    <font>
      <sz val="12"/>
      <color indexed="8"/>
      <name val="Comic Sans MS"/>
      <family val="4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Comic Sans MS"/>
      <family val="4"/>
    </font>
    <font>
      <b/>
      <sz val="13"/>
      <color indexed="8"/>
      <name val="Arial"/>
      <family val="2"/>
    </font>
    <font>
      <b/>
      <sz val="12"/>
      <color indexed="8"/>
      <name val="Comic Sans MS"/>
      <family val="4"/>
    </font>
    <font>
      <sz val="8"/>
      <color indexed="8"/>
      <name val="Times New Roman"/>
      <family val="1"/>
    </font>
    <font>
      <sz val="10"/>
      <name val="Comic Sans MS"/>
      <family val="4"/>
    </font>
    <font>
      <sz val="11"/>
      <color indexed="8"/>
      <name val="Comic Sans MS"/>
      <family val="4"/>
    </font>
    <font>
      <b/>
      <sz val="12"/>
      <color indexed="8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left" vertical="center" shrinkToFit="1"/>
    </xf>
    <xf numFmtId="164" fontId="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12" fillId="2" borderId="0" xfId="0" applyNumberFormat="1" applyFont="1" applyFill="1" applyAlignment="1">
      <alignment horizontal="left" vertical="center" shrinkToFit="1"/>
    </xf>
    <xf numFmtId="164" fontId="13" fillId="2" borderId="0" xfId="0" applyNumberFormat="1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left" vertical="center"/>
    </xf>
    <xf numFmtId="3" fontId="15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6" fontId="15" fillId="2" borderId="0" xfId="0" applyNumberFormat="1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3" fontId="16" fillId="0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left" vertical="center" shrinkToFit="1"/>
    </xf>
    <xf numFmtId="164" fontId="13" fillId="3" borderId="0" xfId="0" applyNumberFormat="1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4" fontId="15" fillId="3" borderId="0" xfId="0" applyNumberFormat="1" applyFont="1" applyFill="1" applyAlignment="1">
      <alignment horizontal="right" vertical="center"/>
    </xf>
    <xf numFmtId="166" fontId="15" fillId="3" borderId="0" xfId="0" applyNumberFormat="1" applyFont="1" applyFill="1" applyAlignment="1">
      <alignment vertical="center"/>
    </xf>
    <xf numFmtId="164" fontId="15" fillId="3" borderId="0" xfId="0" applyNumberFormat="1" applyFont="1" applyFill="1" applyAlignment="1">
      <alignment vertical="center"/>
    </xf>
    <xf numFmtId="164" fontId="11" fillId="3" borderId="0" xfId="0" applyNumberFormat="1" applyFont="1" applyFill="1" applyAlignment="1">
      <alignment horizontal="right" vertical="center"/>
    </xf>
    <xf numFmtId="1" fontId="4" fillId="3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left" vertical="center" shrinkToFit="1"/>
    </xf>
    <xf numFmtId="164" fontId="13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6" fontId="15" fillId="0" borderId="0" xfId="0" applyNumberFormat="1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2" fillId="0" borderId="0" xfId="0" applyNumberFormat="1" applyFont="1" applyFill="1" applyAlignment="1">
      <alignment horizontal="left" vertical="center" shrinkToFit="1"/>
    </xf>
    <xf numFmtId="164" fontId="17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95250</xdr:colOff>
      <xdr:row>1</xdr:row>
      <xdr:rowOff>9525</xdr:rowOff>
    </xdr:to>
    <xdr:pic>
      <xdr:nvPicPr>
        <xdr:cNvPr id="2" name="Picture 6" descr="ANAGRF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81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esktop/COMARCAL%202020%20LOS%20PINO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RESUMEN"/>
      <sheetName val="INSCRIPCION"/>
      <sheetName val="PARTICIPA"/>
      <sheetName val="CLASIFICACION"/>
      <sheetName val="MODCLASIF"/>
      <sheetName val="Puntos"/>
      <sheetName val="ACTA1"/>
      <sheetName val="ACTAM41"/>
      <sheetName val="ACTA2"/>
      <sheetName val="ACTAM42"/>
      <sheetName val="ACTA3"/>
      <sheetName val="ACTAM43"/>
      <sheetName val="ACTA4"/>
      <sheetName val="ACTAM44"/>
      <sheetName val="ACTA5"/>
      <sheetName val="ACTAM45"/>
      <sheetName val="ACTA6"/>
      <sheetName val="ACTAM46"/>
      <sheetName val="ACTA7"/>
      <sheetName val="ACTAM47"/>
      <sheetName val="V7"/>
      <sheetName val="ACTAPAR7"/>
      <sheetName val="ACTA8"/>
      <sheetName val="FINAL"/>
      <sheetName val="ACTAFIN"/>
      <sheetName val="ACTACLAS"/>
    </sheetNames>
    <sheetDataSet>
      <sheetData sheetId="0">
        <row r="5">
          <cell r="B5" t="str">
            <v>COMARCAL  "LOS PINOS - 2020"</v>
          </cell>
        </row>
      </sheetData>
      <sheetData sheetId="1"/>
      <sheetData sheetId="2"/>
      <sheetData sheetId="3">
        <row r="1">
          <cell r="C1" t="str">
            <v xml:space="preserve">COMARCAL  "LOS PINOS - 2020"    </v>
          </cell>
        </row>
        <row r="2">
          <cell r="A2" t="str">
            <v>Ord</v>
          </cell>
          <cell r="B2" t="str">
            <v>Nombre Palomo</v>
          </cell>
          <cell r="C2" t="str">
            <v>Color</v>
          </cell>
          <cell r="F2" t="str">
            <v>APELLIDOS Y NOMBRE PROPIETARIO</v>
          </cell>
          <cell r="G2" t="str">
            <v>Nombre PEÑA</v>
          </cell>
        </row>
        <row r="3">
          <cell r="A3">
            <v>1</v>
          </cell>
          <cell r="B3" t="str">
            <v>17 - BAYO</v>
          </cell>
          <cell r="C3" t="str">
            <v>BAYO</v>
          </cell>
          <cell r="F3" t="str">
            <v>SALVADOR PEREZ COVALEA</v>
          </cell>
        </row>
        <row r="4">
          <cell r="A4">
            <v>2</v>
          </cell>
          <cell r="B4" t="str">
            <v>38 - FIGURA</v>
          </cell>
          <cell r="C4" t="str">
            <v>FIGURA</v>
          </cell>
          <cell r="F4" t="str">
            <v>SALVADOR PEREZ COVALEA</v>
          </cell>
        </row>
        <row r="5">
          <cell r="A5">
            <v>3</v>
          </cell>
          <cell r="B5" t="str">
            <v>94 - AZUL</v>
          </cell>
          <cell r="C5" t="str">
            <v>AZUL</v>
          </cell>
          <cell r="F5" t="str">
            <v>SALVADOR PEREZ COVALEA</v>
          </cell>
        </row>
        <row r="6">
          <cell r="A6">
            <v>4</v>
          </cell>
          <cell r="B6" t="str">
            <v>2 CULTURAS</v>
          </cell>
          <cell r="C6" t="str">
            <v>ROJO</v>
          </cell>
          <cell r="F6" t="str">
            <v>JOSE FELIX SÁNCHEZ RUIZ</v>
          </cell>
          <cell r="G6" t="str">
            <v>JAVIER SANCHEZ-MANOLO SÁNCHEZ</v>
          </cell>
        </row>
        <row r="7">
          <cell r="A7">
            <v>5</v>
          </cell>
          <cell r="B7" t="str">
            <v>AGENTE NARANJA</v>
          </cell>
          <cell r="C7" t="str">
            <v>AZUL</v>
          </cell>
          <cell r="F7" t="str">
            <v>FRANCISCO NAVAS MUÑOZ</v>
          </cell>
          <cell r="G7" t="str">
            <v>PEÑA LA GUA-GUA</v>
          </cell>
        </row>
        <row r="8">
          <cell r="A8">
            <v>6</v>
          </cell>
          <cell r="B8" t="str">
            <v xml:space="preserve">AGUA </v>
          </cell>
          <cell r="C8" t="str">
            <v>VERDINO</v>
          </cell>
          <cell r="F8" t="str">
            <v>RAFAEL ORTEGA ESTEVEZ</v>
          </cell>
        </row>
        <row r="9">
          <cell r="A9">
            <v>7</v>
          </cell>
          <cell r="B9" t="str">
            <v>AGUACATE</v>
          </cell>
          <cell r="C9" t="str">
            <v>ROJO</v>
          </cell>
          <cell r="F9" t="str">
            <v>ANTONIO BELLIDO MORILLA</v>
          </cell>
          <cell r="G9" t="str">
            <v>PEÑA AZUL Y ORO 2017</v>
          </cell>
        </row>
        <row r="10">
          <cell r="A10">
            <v>8</v>
          </cell>
          <cell r="B10" t="str">
            <v>ALI</v>
          </cell>
          <cell r="C10" t="str">
            <v>ROJO</v>
          </cell>
          <cell r="F10" t="str">
            <v>PAULA SANCHEZ ACOSTA</v>
          </cell>
          <cell r="G10" t="str">
            <v>PAULA SANCHEZ- FEDE</v>
          </cell>
        </row>
        <row r="11">
          <cell r="A11">
            <v>9</v>
          </cell>
          <cell r="B11" t="str">
            <v>AMARGO</v>
          </cell>
          <cell r="C11" t="str">
            <v>MORACHO PL</v>
          </cell>
          <cell r="F11" t="str">
            <v>JESUS MILLA REUS</v>
          </cell>
          <cell r="G11" t="str">
            <v>PEÑA TRAMONTANA</v>
          </cell>
        </row>
        <row r="12">
          <cell r="A12">
            <v>10</v>
          </cell>
          <cell r="B12" t="str">
            <v>ANGEL CAIDO</v>
          </cell>
          <cell r="C12" t="str">
            <v>GAVINO</v>
          </cell>
          <cell r="F12" t="str">
            <v>JESUS MILLA REUS</v>
          </cell>
          <cell r="G12" t="str">
            <v>PEÑA TRAMONTANA</v>
          </cell>
        </row>
        <row r="13">
          <cell r="A13">
            <v>11</v>
          </cell>
          <cell r="B13" t="str">
            <v>APLAUSO</v>
          </cell>
          <cell r="C13" t="str">
            <v>GAVINO</v>
          </cell>
          <cell r="F13" t="str">
            <v>PABLO MADERO MARTIN</v>
          </cell>
          <cell r="G13" t="str">
            <v>PEÑA LA MACHOTA</v>
          </cell>
        </row>
        <row r="14">
          <cell r="A14">
            <v>12</v>
          </cell>
          <cell r="B14" t="str">
            <v>ARCO IRIS</v>
          </cell>
          <cell r="C14" t="str">
            <v>GAVINO</v>
          </cell>
          <cell r="F14" t="str">
            <v>AIHNOA PRIETO GILARTE</v>
          </cell>
          <cell r="G14" t="str">
            <v>PEÑA PRIETO  - GILARTE</v>
          </cell>
        </row>
        <row r="15">
          <cell r="A15">
            <v>13</v>
          </cell>
          <cell r="B15" t="str">
            <v>ARRIET</v>
          </cell>
          <cell r="C15" t="str">
            <v>AZUL</v>
          </cell>
          <cell r="F15" t="str">
            <v>JOSE SIERRA SIERRA</v>
          </cell>
          <cell r="G15" t="str">
            <v>PEÑA SAN FRANCISCO</v>
          </cell>
        </row>
        <row r="16">
          <cell r="A16">
            <v>14</v>
          </cell>
          <cell r="B16" t="str">
            <v>ARTESANO</v>
          </cell>
          <cell r="C16" t="str">
            <v>AZUL</v>
          </cell>
          <cell r="F16" t="str">
            <v>MANUEL RUBIO OTERO</v>
          </cell>
          <cell r="G16" t="str">
            <v>MANUEL RUBIO E HIJOS</v>
          </cell>
        </row>
        <row r="17">
          <cell r="A17">
            <v>15</v>
          </cell>
          <cell r="B17" t="str">
            <v>ASTRO REY</v>
          </cell>
          <cell r="C17" t="str">
            <v>BAYO</v>
          </cell>
          <cell r="F17" t="str">
            <v>MIGUEL MOLINA BAENA</v>
          </cell>
          <cell r="G17" t="str">
            <v>PEÑA AZAHARA</v>
          </cell>
        </row>
        <row r="18">
          <cell r="A18">
            <v>16</v>
          </cell>
          <cell r="B18" t="str">
            <v>ATILA</v>
          </cell>
          <cell r="C18" t="str">
            <v>AZUL</v>
          </cell>
          <cell r="F18" t="str">
            <v>ANDRES CALDERON RODRIGUEZ</v>
          </cell>
          <cell r="G18" t="str">
            <v>ANDRES CALDERON -BARTOLO ASENSIO</v>
          </cell>
        </row>
        <row r="19">
          <cell r="A19">
            <v>17</v>
          </cell>
          <cell r="B19" t="str">
            <v>BARROCO</v>
          </cell>
          <cell r="C19" t="str">
            <v>BAYO</v>
          </cell>
          <cell r="F19" t="str">
            <v>FERNANDO MARTIN OJEDA</v>
          </cell>
        </row>
        <row r="20">
          <cell r="A20">
            <v>18</v>
          </cell>
          <cell r="B20" t="str">
            <v>BRILLANTE</v>
          </cell>
          <cell r="C20" t="str">
            <v>GAVINO</v>
          </cell>
          <cell r="F20" t="str">
            <v>JOSE FELIX SÁNCHEZ RUIZ</v>
          </cell>
          <cell r="G20" t="str">
            <v>JAVIER SANCHEZ-MANOLO SÁNCHEZ</v>
          </cell>
        </row>
        <row r="21">
          <cell r="A21">
            <v>19</v>
          </cell>
          <cell r="B21" t="str">
            <v>CABO VERDE</v>
          </cell>
          <cell r="C21" t="str">
            <v>BAYO</v>
          </cell>
          <cell r="F21" t="str">
            <v>RAFAEL ORTEGA ESTEVEZ</v>
          </cell>
        </row>
        <row r="22">
          <cell r="A22">
            <v>20</v>
          </cell>
          <cell r="B22" t="str">
            <v>CASANOVA</v>
          </cell>
          <cell r="C22" t="str">
            <v>BAYO</v>
          </cell>
          <cell r="F22" t="str">
            <v>JOSE SIERRA SIERRA</v>
          </cell>
          <cell r="G22" t="str">
            <v>PEÑA SAN FRANCISCO</v>
          </cell>
        </row>
        <row r="23">
          <cell r="A23">
            <v>21</v>
          </cell>
          <cell r="B23" t="str">
            <v>CASTIGADOR</v>
          </cell>
          <cell r="C23" t="str">
            <v>TOSCADO</v>
          </cell>
          <cell r="F23" t="str">
            <v>GUILLERMO GOMEZ MARRON</v>
          </cell>
          <cell r="G23" t="str">
            <v>PEÑA LA VUELTA</v>
          </cell>
        </row>
        <row r="24">
          <cell r="A24">
            <v>22</v>
          </cell>
          <cell r="B24" t="str">
            <v>CATETO</v>
          </cell>
          <cell r="C24" t="str">
            <v>FIGURA</v>
          </cell>
          <cell r="F24" t="str">
            <v>AIHNOA PRIETO GILARTE</v>
          </cell>
          <cell r="G24" t="str">
            <v>PEÑA PRIETO  -  GILARTE</v>
          </cell>
        </row>
        <row r="25">
          <cell r="A25">
            <v>23</v>
          </cell>
          <cell r="B25" t="str">
            <v>CHASCARRILLOS</v>
          </cell>
          <cell r="C25" t="str">
            <v>ROJO</v>
          </cell>
          <cell r="F25" t="str">
            <v>JESUS MILLA REUS</v>
          </cell>
          <cell r="G25" t="str">
            <v>PEÑA TRAMONTANA</v>
          </cell>
        </row>
        <row r="26">
          <cell r="A26">
            <v>24</v>
          </cell>
          <cell r="B26" t="str">
            <v>CIRCONIO</v>
          </cell>
          <cell r="C26" t="str">
            <v>GAVINO</v>
          </cell>
          <cell r="F26" t="str">
            <v>MANUEL RUBIO OTERO</v>
          </cell>
          <cell r="G26" t="str">
            <v>MANUEL RUBIO E HIJOS</v>
          </cell>
        </row>
        <row r="27">
          <cell r="A27">
            <v>25</v>
          </cell>
          <cell r="B27" t="str">
            <v>CONFUNDIDO</v>
          </cell>
          <cell r="C27" t="str">
            <v>AZUL PLUMAS</v>
          </cell>
          <cell r="F27" t="str">
            <v>LORENZO CABALLERO MORENO</v>
          </cell>
          <cell r="G27" t="str">
            <v>PEÑA ASFIXIA</v>
          </cell>
        </row>
        <row r="28">
          <cell r="A28">
            <v>26</v>
          </cell>
          <cell r="B28" t="str">
            <v>CONTRASEÑA</v>
          </cell>
          <cell r="C28" t="str">
            <v>TOSCADO</v>
          </cell>
          <cell r="F28" t="str">
            <v>ANTONIO BELLIDO MORILLA</v>
          </cell>
          <cell r="G28" t="str">
            <v>PEÑA AZUL Y ORO 2017</v>
          </cell>
        </row>
        <row r="29">
          <cell r="A29">
            <v>27</v>
          </cell>
          <cell r="B29" t="str">
            <v>CORAZON</v>
          </cell>
          <cell r="C29" t="str">
            <v>ROJO</v>
          </cell>
          <cell r="F29" t="str">
            <v>MARIA CALER CALDERÓN</v>
          </cell>
          <cell r="G29" t="str">
            <v>PEÑA CALER</v>
          </cell>
        </row>
        <row r="30">
          <cell r="A30">
            <v>28</v>
          </cell>
          <cell r="B30" t="str">
            <v>CORRIENDO EL CIRUELO</v>
          </cell>
          <cell r="C30" t="str">
            <v>AZUL</v>
          </cell>
          <cell r="F30" t="str">
            <v>JOSE FELIX SÁNCHEZ RUIZ</v>
          </cell>
          <cell r="G30" t="str">
            <v>JAVIER SANCHEZ-MANOLO SÁNCHEZ</v>
          </cell>
        </row>
        <row r="31">
          <cell r="A31">
            <v>29</v>
          </cell>
          <cell r="B31" t="str">
            <v>CUARTOS</v>
          </cell>
          <cell r="C31" t="str">
            <v>MORACHO</v>
          </cell>
          <cell r="F31" t="str">
            <v>JOSE FELIX SÁNCHEZ RUIZ</v>
          </cell>
          <cell r="G31" t="str">
            <v>JAVIER SANCHEZ-MANOLO SÁNCHEZ</v>
          </cell>
        </row>
        <row r="32">
          <cell r="A32">
            <v>30</v>
          </cell>
          <cell r="B32" t="str">
            <v>CURRO</v>
          </cell>
          <cell r="C32" t="str">
            <v>MORACHO</v>
          </cell>
          <cell r="F32" t="str">
            <v>GUILLERMO GOMEZ MARRON</v>
          </cell>
          <cell r="G32" t="str">
            <v>PEÑA LA VUELTA</v>
          </cell>
        </row>
        <row r="33">
          <cell r="A33">
            <v>31</v>
          </cell>
          <cell r="B33" t="str">
            <v>DANUBIO</v>
          </cell>
          <cell r="C33" t="str">
            <v>AZUL</v>
          </cell>
          <cell r="F33" t="str">
            <v>JOSE MARTA FLORES</v>
          </cell>
          <cell r="G33" t="str">
            <v>PEÑA DON PIMPON</v>
          </cell>
        </row>
        <row r="34">
          <cell r="A34">
            <v>32</v>
          </cell>
          <cell r="B34" t="str">
            <v>DERRAPE</v>
          </cell>
          <cell r="C34" t="str">
            <v>ROJO PERLA</v>
          </cell>
          <cell r="F34" t="str">
            <v>GUILLERMO GOMEZ MARRON</v>
          </cell>
          <cell r="G34" t="str">
            <v>PEÑA LA VUELTA</v>
          </cell>
        </row>
        <row r="35">
          <cell r="A35">
            <v>33</v>
          </cell>
          <cell r="B35" t="str">
            <v>DINASTIA</v>
          </cell>
          <cell r="C35" t="str">
            <v>BAYO</v>
          </cell>
          <cell r="F35" t="str">
            <v>MIGUEL MOLINA BAENA</v>
          </cell>
          <cell r="G35" t="str">
            <v>PEÑA AZAHARA</v>
          </cell>
        </row>
        <row r="36">
          <cell r="A36">
            <v>34</v>
          </cell>
          <cell r="B36" t="str">
            <v>ENBABIA</v>
          </cell>
          <cell r="C36" t="str">
            <v>GAVINO</v>
          </cell>
          <cell r="F36" t="str">
            <v>PEDRO LOAISA MORENO</v>
          </cell>
        </row>
        <row r="37">
          <cell r="A37">
            <v>35</v>
          </cell>
          <cell r="B37" t="str">
            <v>ESPERANZA</v>
          </cell>
          <cell r="C37" t="str">
            <v>PLATA</v>
          </cell>
          <cell r="F37" t="str">
            <v>JOSE MANUEL CLAVIJO PINEDA</v>
          </cell>
        </row>
        <row r="38">
          <cell r="A38">
            <v>36</v>
          </cell>
          <cell r="B38" t="str">
            <v>FILON</v>
          </cell>
          <cell r="C38" t="str">
            <v>ROJO PERLA</v>
          </cell>
          <cell r="F38" t="str">
            <v>JOSE LUIS PEREZ LARA</v>
          </cell>
        </row>
        <row r="39">
          <cell r="A39">
            <v>37</v>
          </cell>
          <cell r="B39" t="str">
            <v>FLECHA</v>
          </cell>
          <cell r="C39" t="str">
            <v>AZUL</v>
          </cell>
          <cell r="F39" t="str">
            <v>YASMINA GUIJARRO VALDIVIA</v>
          </cell>
        </row>
        <row r="40">
          <cell r="A40">
            <v>38</v>
          </cell>
          <cell r="B40" t="str">
            <v>GEMELO</v>
          </cell>
          <cell r="C40" t="str">
            <v>BAYO</v>
          </cell>
          <cell r="F40" t="str">
            <v>SEBASTIÁN VACAS CARAVACA</v>
          </cell>
        </row>
        <row r="41">
          <cell r="A41">
            <v>39</v>
          </cell>
          <cell r="B41" t="str">
            <v>GIGOLO</v>
          </cell>
          <cell r="C41" t="str">
            <v>ROJO PERLA</v>
          </cell>
          <cell r="F41" t="str">
            <v>JESUS MILLA REUS</v>
          </cell>
          <cell r="G41" t="str">
            <v>PEÑA TRAMONTANA</v>
          </cell>
        </row>
        <row r="42">
          <cell r="A42">
            <v>40</v>
          </cell>
          <cell r="B42" t="str">
            <v>GOT TALENT</v>
          </cell>
          <cell r="C42" t="str">
            <v>GAVINO</v>
          </cell>
          <cell r="F42" t="str">
            <v>JUAN MOSLERO ESLAVA</v>
          </cell>
          <cell r="G42" t="str">
            <v>PEÑA EL ESCORIAL</v>
          </cell>
        </row>
        <row r="43">
          <cell r="A43">
            <v>41</v>
          </cell>
          <cell r="B43" t="str">
            <v>GTI</v>
          </cell>
          <cell r="C43" t="str">
            <v>ROJO</v>
          </cell>
          <cell r="F43" t="str">
            <v>GUILLERMO GOMEZ MARRON</v>
          </cell>
          <cell r="G43" t="str">
            <v>PEÑA LA VUELTA</v>
          </cell>
        </row>
        <row r="44">
          <cell r="A44">
            <v>42</v>
          </cell>
          <cell r="B44" t="str">
            <v>GUMBALL</v>
          </cell>
          <cell r="C44" t="str">
            <v>AZUL</v>
          </cell>
          <cell r="F44" t="str">
            <v>MIGUEL MOLINA BAENA</v>
          </cell>
          <cell r="G44" t="str">
            <v>PEÑA AZAHARA</v>
          </cell>
        </row>
        <row r="45">
          <cell r="A45">
            <v>43</v>
          </cell>
          <cell r="B45" t="str">
            <v>INVERNALIA</v>
          </cell>
          <cell r="C45" t="str">
            <v>TOSCADO</v>
          </cell>
          <cell r="F45" t="str">
            <v>MIGUEL MOLINA BAENA</v>
          </cell>
          <cell r="G45" t="str">
            <v>PEÑA AZAHARA</v>
          </cell>
        </row>
        <row r="46">
          <cell r="A46">
            <v>44</v>
          </cell>
          <cell r="B46" t="str">
            <v>J J</v>
          </cell>
          <cell r="C46" t="str">
            <v>AZUL</v>
          </cell>
          <cell r="F46" t="str">
            <v>YASMINA GUIJARRO VALDIVIA</v>
          </cell>
        </row>
        <row r="47">
          <cell r="A47">
            <v>45</v>
          </cell>
          <cell r="B47" t="str">
            <v>JAVI</v>
          </cell>
          <cell r="C47" t="str">
            <v>ROJO</v>
          </cell>
          <cell r="F47" t="str">
            <v>PAULA SANCHEZ ACOSTA</v>
          </cell>
          <cell r="G47" t="str">
            <v>PAULA SANCHEZ- FEDE</v>
          </cell>
        </row>
        <row r="48">
          <cell r="A48">
            <v>46</v>
          </cell>
          <cell r="B48" t="str">
            <v>JUNCO</v>
          </cell>
          <cell r="C48" t="str">
            <v>BAYO</v>
          </cell>
          <cell r="F48" t="str">
            <v>RAFAEL ORTEGA ESTEVEZ</v>
          </cell>
        </row>
        <row r="49">
          <cell r="A49">
            <v>47</v>
          </cell>
          <cell r="B49" t="str">
            <v>LA FIESTA</v>
          </cell>
          <cell r="C49" t="str">
            <v>BAYO COLL</v>
          </cell>
          <cell r="F49" t="str">
            <v>JOSE FELIX SÁNCHEZ RUIZ</v>
          </cell>
          <cell r="G49" t="str">
            <v>JAVIER SANCHEZ-MANOLO SÁNCHEZ</v>
          </cell>
        </row>
        <row r="50">
          <cell r="A50">
            <v>48</v>
          </cell>
          <cell r="B50" t="str">
            <v>LA MASA</v>
          </cell>
          <cell r="C50" t="str">
            <v>ROJO</v>
          </cell>
          <cell r="F50" t="str">
            <v>MANUEL RUBIO OTERO</v>
          </cell>
          <cell r="G50" t="str">
            <v>MANUEL RUBIO E HIJOS</v>
          </cell>
        </row>
        <row r="51">
          <cell r="A51">
            <v>49</v>
          </cell>
          <cell r="B51" t="str">
            <v>LA NUBE</v>
          </cell>
          <cell r="C51" t="str">
            <v>BLANCO</v>
          </cell>
          <cell r="F51" t="str">
            <v>JESUS MILLA REUS</v>
          </cell>
          <cell r="G51" t="str">
            <v>PEÑA TRAMONTANA</v>
          </cell>
        </row>
        <row r="52">
          <cell r="A52">
            <v>50</v>
          </cell>
          <cell r="B52" t="str">
            <v>LA POMPA</v>
          </cell>
          <cell r="C52" t="str">
            <v>ROJO</v>
          </cell>
          <cell r="F52" t="str">
            <v>RAUL VACAS MUÑOZ</v>
          </cell>
        </row>
        <row r="53">
          <cell r="A53">
            <v>51</v>
          </cell>
          <cell r="B53" t="str">
            <v>LARIOS</v>
          </cell>
          <cell r="C53" t="str">
            <v>BLANCO</v>
          </cell>
          <cell r="F53" t="str">
            <v>PEDRO MORALES MUÑOZ</v>
          </cell>
        </row>
        <row r="54">
          <cell r="A54">
            <v>52</v>
          </cell>
          <cell r="B54" t="str">
            <v>LINEA DIRECTA</v>
          </cell>
          <cell r="C54" t="str">
            <v>AZUL</v>
          </cell>
          <cell r="F54" t="str">
            <v>LORENZO CABALLERO MORENO</v>
          </cell>
          <cell r="G54" t="str">
            <v>PEÑA ASFIXIA</v>
          </cell>
        </row>
        <row r="55">
          <cell r="A55">
            <v>53</v>
          </cell>
          <cell r="B55" t="str">
            <v>LOCENSO</v>
          </cell>
          <cell r="C55" t="str">
            <v>AZUL</v>
          </cell>
          <cell r="F55" t="str">
            <v>PABLO MADERO MARTIN</v>
          </cell>
          <cell r="G55" t="str">
            <v>PEÑA LA MACHOTA</v>
          </cell>
        </row>
        <row r="56">
          <cell r="A56">
            <v>54</v>
          </cell>
          <cell r="B56" t="str">
            <v>LOMO DE ORZA</v>
          </cell>
          <cell r="C56" t="str">
            <v>BAYO</v>
          </cell>
          <cell r="F56" t="str">
            <v>GUILLERMO GOMEZ MARRON</v>
          </cell>
          <cell r="G56" t="str">
            <v>PEÑA LA VUELTA</v>
          </cell>
        </row>
        <row r="57">
          <cell r="A57">
            <v>55</v>
          </cell>
          <cell r="B57" t="str">
            <v>MAGNUN</v>
          </cell>
          <cell r="C57" t="str">
            <v>ROJO PERLA</v>
          </cell>
          <cell r="F57" t="str">
            <v>ANTONIO GÓMEZ DE LOS RIOS</v>
          </cell>
        </row>
        <row r="58">
          <cell r="A58">
            <v>56</v>
          </cell>
          <cell r="B58" t="str">
            <v>MAGUEY</v>
          </cell>
          <cell r="C58" t="str">
            <v>AZUL</v>
          </cell>
          <cell r="F58" t="str">
            <v>PEDRO LOAISA MORENO</v>
          </cell>
        </row>
        <row r="59">
          <cell r="A59">
            <v>57</v>
          </cell>
          <cell r="B59" t="str">
            <v>MAHONY</v>
          </cell>
          <cell r="C59" t="str">
            <v>ROJO PERLA</v>
          </cell>
          <cell r="F59" t="str">
            <v>MARIA CALER CALDERÓN</v>
          </cell>
          <cell r="G59" t="str">
            <v>PEÑA CALER</v>
          </cell>
        </row>
        <row r="60">
          <cell r="A60">
            <v>58</v>
          </cell>
          <cell r="B60" t="str">
            <v>MALAZAÑA</v>
          </cell>
          <cell r="C60" t="str">
            <v>ROJO PERLA</v>
          </cell>
          <cell r="F60" t="str">
            <v>RAFAEL ORTEGA ESTEVEZ</v>
          </cell>
        </row>
        <row r="61">
          <cell r="A61">
            <v>59</v>
          </cell>
          <cell r="B61" t="str">
            <v>MANDALA</v>
          </cell>
          <cell r="C61" t="str">
            <v>ROJO</v>
          </cell>
          <cell r="F61" t="str">
            <v>JESUS MILLA REUS</v>
          </cell>
          <cell r="G61" t="str">
            <v>PEÑA TRAMONTANA</v>
          </cell>
        </row>
        <row r="62">
          <cell r="A62">
            <v>60</v>
          </cell>
          <cell r="B62" t="str">
            <v>MARCO ANA</v>
          </cell>
          <cell r="C62" t="str">
            <v>ROJO</v>
          </cell>
          <cell r="F62" t="str">
            <v>PEDRO LOAISA MORENO</v>
          </cell>
        </row>
        <row r="63">
          <cell r="A63">
            <v>61</v>
          </cell>
          <cell r="B63" t="str">
            <v>MARLIN</v>
          </cell>
          <cell r="C63" t="str">
            <v>PELIRATA</v>
          </cell>
          <cell r="F63" t="str">
            <v>MARÍA PRIETO GÓMEZ</v>
          </cell>
        </row>
        <row r="64">
          <cell r="A64">
            <v>62</v>
          </cell>
          <cell r="B64" t="str">
            <v>MESSENGER</v>
          </cell>
          <cell r="C64" t="str">
            <v>TOSCADO</v>
          </cell>
          <cell r="F64" t="str">
            <v>JESUS MILLA REUS</v>
          </cell>
          <cell r="G64" t="str">
            <v>PEÑA TRAMONTANA</v>
          </cell>
        </row>
        <row r="65">
          <cell r="A65">
            <v>63</v>
          </cell>
          <cell r="B65" t="str">
            <v>MICHELIN</v>
          </cell>
          <cell r="C65" t="str">
            <v>GAVINO</v>
          </cell>
          <cell r="F65" t="str">
            <v>PEDRO MEDINA CORPAS</v>
          </cell>
        </row>
        <row r="66">
          <cell r="A66">
            <v>64</v>
          </cell>
          <cell r="B66" t="str">
            <v>MOET CHANDON</v>
          </cell>
          <cell r="C66" t="str">
            <v>NEGRO</v>
          </cell>
          <cell r="F66" t="str">
            <v>BASILIO CAMACHO QUINTANA</v>
          </cell>
          <cell r="G66" t="str">
            <v>PEÑA CENTRAL</v>
          </cell>
        </row>
        <row r="67">
          <cell r="A67">
            <v>65</v>
          </cell>
          <cell r="B67" t="str">
            <v>MORENITO</v>
          </cell>
          <cell r="C67" t="str">
            <v>NEGRO</v>
          </cell>
          <cell r="F67" t="str">
            <v>ALEJANDRO HERRERA MOSLERO</v>
          </cell>
        </row>
        <row r="68">
          <cell r="A68">
            <v>66</v>
          </cell>
          <cell r="B68" t="str">
            <v>MORUBE</v>
          </cell>
          <cell r="C68" t="str">
            <v>GAVINO</v>
          </cell>
          <cell r="F68" t="str">
            <v>ANTONIO BELLIDO MORILLA</v>
          </cell>
          <cell r="G68" t="str">
            <v>PEÑA AZUL Y ORO 2017</v>
          </cell>
        </row>
        <row r="69">
          <cell r="A69">
            <v>67</v>
          </cell>
          <cell r="B69" t="str">
            <v>MUSTAN</v>
          </cell>
          <cell r="C69" t="str">
            <v>AZUL</v>
          </cell>
          <cell r="F69" t="str">
            <v>FRANCISCO NAVAS MUÑOZ</v>
          </cell>
          <cell r="G69" t="str">
            <v>PEÑA LA GUA-GUA</v>
          </cell>
        </row>
        <row r="70">
          <cell r="A70">
            <v>68</v>
          </cell>
          <cell r="B70" t="str">
            <v>NARANJA MECANICA</v>
          </cell>
          <cell r="C70" t="str">
            <v>BAYO</v>
          </cell>
          <cell r="F70" t="str">
            <v>MARIA CALER CALDERÓN</v>
          </cell>
          <cell r="G70" t="str">
            <v>PEÑA CALER</v>
          </cell>
        </row>
        <row r="71">
          <cell r="A71">
            <v>69</v>
          </cell>
          <cell r="B71" t="str">
            <v>NARANJEITOR</v>
          </cell>
          <cell r="C71" t="str">
            <v>ROJO</v>
          </cell>
          <cell r="F71" t="str">
            <v>PEDRO LOAISA MORENO</v>
          </cell>
        </row>
        <row r="72">
          <cell r="A72">
            <v>70</v>
          </cell>
          <cell r="B72" t="str">
            <v>NOSTANTE</v>
          </cell>
          <cell r="C72" t="str">
            <v>TOSCADO</v>
          </cell>
          <cell r="F72" t="str">
            <v>ROBERTO SANCHEZ SANCHEZ</v>
          </cell>
          <cell r="G72" t="str">
            <v>PEÑA NOCHE Y DIA</v>
          </cell>
        </row>
        <row r="73">
          <cell r="A73">
            <v>71</v>
          </cell>
          <cell r="B73" t="str">
            <v>ODIN</v>
          </cell>
          <cell r="C73" t="str">
            <v>AZUL</v>
          </cell>
          <cell r="F73" t="str">
            <v>AIHNOA PRIETO GILARTE</v>
          </cell>
          <cell r="G73" t="str">
            <v>PEÑA PRIETO  -  GILARTE</v>
          </cell>
        </row>
        <row r="74">
          <cell r="A74">
            <v>72</v>
          </cell>
          <cell r="B74" t="str">
            <v>OLIMPO</v>
          </cell>
          <cell r="C74" t="str">
            <v>ROJO</v>
          </cell>
          <cell r="F74" t="str">
            <v>MIGUEL MOLINA BAENA</v>
          </cell>
          <cell r="G74" t="str">
            <v>PEÑA AZAHARA</v>
          </cell>
        </row>
        <row r="75">
          <cell r="A75">
            <v>73</v>
          </cell>
          <cell r="B75" t="str">
            <v>OPORTUNO</v>
          </cell>
          <cell r="C75" t="str">
            <v>MORACHO</v>
          </cell>
          <cell r="F75" t="str">
            <v>JOSE LUIS PEREZ LARA</v>
          </cell>
        </row>
        <row r="76">
          <cell r="A76">
            <v>74</v>
          </cell>
          <cell r="B76" t="str">
            <v xml:space="preserve">P X </v>
          </cell>
          <cell r="C76" t="str">
            <v>AZUL</v>
          </cell>
          <cell r="F76" t="str">
            <v>JUAN MOSLERO ESLAVA</v>
          </cell>
          <cell r="G76" t="str">
            <v>PEÑA EL ESCORIAL</v>
          </cell>
        </row>
        <row r="77">
          <cell r="A77">
            <v>75</v>
          </cell>
          <cell r="B77" t="str">
            <v>PANTERA</v>
          </cell>
          <cell r="C77" t="str">
            <v>AZUL</v>
          </cell>
          <cell r="F77" t="str">
            <v>AIHNOA PRIETO GILARTE</v>
          </cell>
          <cell r="G77" t="str">
            <v>PEÑA PRIETO  -  GILARTE</v>
          </cell>
        </row>
        <row r="78">
          <cell r="A78">
            <v>76</v>
          </cell>
          <cell r="B78" t="str">
            <v>PASE DE ORO</v>
          </cell>
          <cell r="C78" t="str">
            <v>GAVINO</v>
          </cell>
          <cell r="F78" t="str">
            <v>ROBERTO SANCHEZ SANCHEZ</v>
          </cell>
          <cell r="G78" t="str">
            <v>PEÑA NOCHE Y DIA</v>
          </cell>
        </row>
        <row r="79">
          <cell r="A79">
            <v>77</v>
          </cell>
          <cell r="B79" t="str">
            <v>PEQUEÑO VALIENTE</v>
          </cell>
          <cell r="C79" t="str">
            <v>BAYO</v>
          </cell>
          <cell r="F79" t="str">
            <v>AIHNOA PRIETO GILARTE</v>
          </cell>
          <cell r="G79" t="str">
            <v>PEÑA PRIETO  -  GILARTE</v>
          </cell>
        </row>
        <row r="80">
          <cell r="A80">
            <v>78</v>
          </cell>
          <cell r="B80" t="str">
            <v>PIENSA Y APUNTA</v>
          </cell>
          <cell r="C80" t="str">
            <v>ROJO</v>
          </cell>
          <cell r="F80" t="str">
            <v>JOSE FELIX SÁNCHEZ RUIZ</v>
          </cell>
          <cell r="G80" t="str">
            <v>JAVIER SANCHEZ-MANOLO SÁNCHEZ</v>
          </cell>
        </row>
        <row r="81">
          <cell r="A81">
            <v>79</v>
          </cell>
          <cell r="B81" t="str">
            <v>PIMIENTA</v>
          </cell>
          <cell r="C81" t="str">
            <v>ROJO</v>
          </cell>
          <cell r="F81" t="str">
            <v>ANDRES CALDERON RODRIGUEZ</v>
          </cell>
          <cell r="G81" t="str">
            <v>ANDRES CALDERON -BARTOLO ASENSIO</v>
          </cell>
        </row>
        <row r="82">
          <cell r="A82">
            <v>80</v>
          </cell>
          <cell r="B82" t="str">
            <v>PIRELLI</v>
          </cell>
          <cell r="C82" t="str">
            <v>ROJO</v>
          </cell>
          <cell r="F82" t="str">
            <v>JESUS MILLA REUS</v>
          </cell>
          <cell r="G82" t="str">
            <v>PEÑA TRAMONTANA</v>
          </cell>
        </row>
        <row r="83">
          <cell r="A83">
            <v>81</v>
          </cell>
          <cell r="B83" t="str">
            <v>PISOTONES</v>
          </cell>
          <cell r="C83" t="str">
            <v>ROJO</v>
          </cell>
          <cell r="F83" t="str">
            <v>BASILIO CAMACHO QUINTANA</v>
          </cell>
          <cell r="G83" t="str">
            <v>PEÑA CENTRAL</v>
          </cell>
        </row>
        <row r="84">
          <cell r="A84">
            <v>82</v>
          </cell>
          <cell r="B84" t="str">
            <v>POKEMON</v>
          </cell>
          <cell r="C84" t="str">
            <v>BLANCO</v>
          </cell>
          <cell r="F84" t="str">
            <v>RAUL VACAS MUÑOZ</v>
          </cell>
        </row>
        <row r="85">
          <cell r="A85">
            <v>83</v>
          </cell>
          <cell r="B85" t="str">
            <v>POKER</v>
          </cell>
          <cell r="C85" t="str">
            <v>ROJO</v>
          </cell>
          <cell r="F85" t="str">
            <v>PEDRO LOAISA MORENO</v>
          </cell>
        </row>
        <row r="86">
          <cell r="A86">
            <v>84</v>
          </cell>
          <cell r="B86" t="str">
            <v>RAMBOIDE</v>
          </cell>
          <cell r="C86" t="str">
            <v>BAYO</v>
          </cell>
          <cell r="F86" t="str">
            <v>ANDRES CALDERON RODRIGUEZ</v>
          </cell>
          <cell r="G86" t="str">
            <v>ANDRES CALDERON -BARTOLO ASENSIO</v>
          </cell>
        </row>
        <row r="87">
          <cell r="A87">
            <v>85</v>
          </cell>
          <cell r="B87" t="str">
            <v>REVERENDO</v>
          </cell>
          <cell r="C87" t="str">
            <v>ROJO PERLA</v>
          </cell>
          <cell r="F87" t="str">
            <v>JOSE FELIX SÁNCHEZ RUIZ</v>
          </cell>
          <cell r="G87" t="str">
            <v>JAVIER SANCHEZ-MANOLO SÁNCHEZ</v>
          </cell>
        </row>
        <row r="88">
          <cell r="A88">
            <v>86</v>
          </cell>
          <cell r="B88" t="str">
            <v>ROCIERO</v>
          </cell>
          <cell r="C88" t="str">
            <v>MORACHO</v>
          </cell>
          <cell r="F88" t="str">
            <v>SEBASTIÁN VACAS CARAVACA</v>
          </cell>
        </row>
        <row r="89">
          <cell r="A89">
            <v>87</v>
          </cell>
          <cell r="B89" t="str">
            <v>SALTO LA VALLA</v>
          </cell>
          <cell r="C89" t="str">
            <v>AZUL</v>
          </cell>
          <cell r="F89" t="str">
            <v>JOSE FELIX SÁNCHEZ RUIZ</v>
          </cell>
          <cell r="G89" t="str">
            <v>JAVIER SANCHEZ-MANOLO SÁNCHEZ</v>
          </cell>
        </row>
        <row r="90">
          <cell r="A90">
            <v>88</v>
          </cell>
          <cell r="B90" t="str">
            <v>SILENCIOSO</v>
          </cell>
          <cell r="C90" t="str">
            <v>TOSCADO</v>
          </cell>
          <cell r="F90" t="str">
            <v>ANTONIO BELLIDO MORILLA</v>
          </cell>
          <cell r="G90" t="str">
            <v>PEÑA AZUL Y ORO 2017</v>
          </cell>
        </row>
        <row r="91">
          <cell r="A91">
            <v>89</v>
          </cell>
          <cell r="B91" t="str">
            <v>SUSTITUTO</v>
          </cell>
          <cell r="C91" t="str">
            <v>BAYO</v>
          </cell>
          <cell r="F91" t="str">
            <v>JOSE MARTA FLORES</v>
          </cell>
          <cell r="G91" t="str">
            <v>PEÑA DON PIMPON</v>
          </cell>
        </row>
        <row r="92">
          <cell r="A92">
            <v>90</v>
          </cell>
          <cell r="B92" t="str">
            <v>TELESCOPIO</v>
          </cell>
          <cell r="C92" t="str">
            <v>AZUL</v>
          </cell>
          <cell r="F92" t="str">
            <v>JOSE LUIS PEREZ LARA</v>
          </cell>
        </row>
        <row r="93">
          <cell r="A93">
            <v>91</v>
          </cell>
          <cell r="B93" t="str">
            <v>TERREMOTO</v>
          </cell>
          <cell r="C93" t="str">
            <v>GAVINO</v>
          </cell>
          <cell r="F93" t="str">
            <v>SEBASTIÁN VACAS CARAVACA</v>
          </cell>
        </row>
        <row r="94">
          <cell r="A94">
            <v>92</v>
          </cell>
          <cell r="B94" t="str">
            <v>TESTAMENTO</v>
          </cell>
          <cell r="C94" t="str">
            <v>MORACHO</v>
          </cell>
          <cell r="F94" t="str">
            <v>PEDRO LOAISA MORENO</v>
          </cell>
        </row>
        <row r="95">
          <cell r="A95">
            <v>93</v>
          </cell>
          <cell r="B95" t="str">
            <v>TINTIN</v>
          </cell>
          <cell r="C95" t="str">
            <v>ROJO</v>
          </cell>
          <cell r="F95" t="str">
            <v>ANDRES CALDERON RODRIGUEZ</v>
          </cell>
          <cell r="G95" t="str">
            <v>ANDRES CALDERON -BARTOLO ASENSIO</v>
          </cell>
        </row>
        <row r="96">
          <cell r="A96">
            <v>94</v>
          </cell>
          <cell r="B96" t="str">
            <v>TOKIO</v>
          </cell>
          <cell r="C96" t="str">
            <v>ROJO</v>
          </cell>
          <cell r="F96" t="str">
            <v>JOSE MARTA FLORES</v>
          </cell>
          <cell r="G96" t="str">
            <v>PEÑA DON PIMPON</v>
          </cell>
        </row>
        <row r="97">
          <cell r="A97">
            <v>95</v>
          </cell>
          <cell r="B97" t="str">
            <v>TRIANA</v>
          </cell>
          <cell r="C97" t="str">
            <v>ROJO</v>
          </cell>
          <cell r="F97" t="str">
            <v>PEDRO LOAISA MORENO</v>
          </cell>
        </row>
        <row r="98">
          <cell r="A98">
            <v>96</v>
          </cell>
          <cell r="B98" t="str">
            <v>TRILERO</v>
          </cell>
          <cell r="C98" t="str">
            <v>BAYO</v>
          </cell>
          <cell r="F98" t="str">
            <v>RAFAEL ORTEGA ESTEVEZ</v>
          </cell>
        </row>
        <row r="99">
          <cell r="A99">
            <v>97</v>
          </cell>
          <cell r="B99" t="str">
            <v>TUERTO</v>
          </cell>
          <cell r="C99" t="str">
            <v>TOSCADO</v>
          </cell>
          <cell r="F99" t="str">
            <v>FRANCISCO GALVEZ  CERDAN</v>
          </cell>
        </row>
        <row r="100">
          <cell r="A100">
            <v>98</v>
          </cell>
          <cell r="B100" t="str">
            <v>TULIPAN</v>
          </cell>
          <cell r="C100" t="str">
            <v>BAYO COLL</v>
          </cell>
          <cell r="F100" t="str">
            <v>LORENZO CABALLERO MORENO</v>
          </cell>
          <cell r="G100" t="str">
            <v>PEÑA ASFIXIA</v>
          </cell>
        </row>
        <row r="101">
          <cell r="A101">
            <v>99</v>
          </cell>
          <cell r="B101" t="str">
            <v>TUTANCAMON</v>
          </cell>
          <cell r="C101" t="str">
            <v>BAYO</v>
          </cell>
          <cell r="F101" t="str">
            <v>FRANCISCO GALVEZ  CERDAN</v>
          </cell>
        </row>
        <row r="102">
          <cell r="A102">
            <v>100</v>
          </cell>
          <cell r="B102" t="str">
            <v>VIA DE LA PLATA</v>
          </cell>
          <cell r="C102" t="str">
            <v>PLATA</v>
          </cell>
          <cell r="F102" t="str">
            <v>FRANCISCO NAVAS MUÑOZ</v>
          </cell>
          <cell r="G102" t="str">
            <v>PEÑA LA GUA-GUA</v>
          </cell>
        </row>
        <row r="103">
          <cell r="A103">
            <v>101</v>
          </cell>
          <cell r="B103" t="str">
            <v>VIGOROSO</v>
          </cell>
          <cell r="C103" t="str">
            <v>AZUL GOT</v>
          </cell>
          <cell r="F103" t="str">
            <v>PAULA SANCHEZ ACOSTA</v>
          </cell>
          <cell r="G103" t="str">
            <v>PAULA SANCHEZ- FEDE</v>
          </cell>
        </row>
        <row r="104">
          <cell r="A104">
            <v>102</v>
          </cell>
          <cell r="B104" t="str">
            <v>VINTAGE</v>
          </cell>
          <cell r="C104" t="str">
            <v>ROJO</v>
          </cell>
          <cell r="F104" t="str">
            <v>ROBERTO SANCHEZ SANCHEZ</v>
          </cell>
          <cell r="G104" t="str">
            <v>PEÑA NOCHE Y DIA</v>
          </cell>
        </row>
        <row r="105">
          <cell r="A105">
            <v>103</v>
          </cell>
          <cell r="B105" t="str">
            <v>VISTOSO</v>
          </cell>
          <cell r="C105" t="str">
            <v>TOSCADO</v>
          </cell>
          <cell r="F105" t="str">
            <v>PABLO MADERO MARTIN</v>
          </cell>
          <cell r="G105" t="str">
            <v>PEÑA LA MACHOTA</v>
          </cell>
        </row>
        <row r="106">
          <cell r="A106">
            <v>104</v>
          </cell>
          <cell r="B106" t="str">
            <v>WALLAPOP</v>
          </cell>
          <cell r="C106" t="str">
            <v xml:space="preserve">BAYO </v>
          </cell>
          <cell r="F106" t="str">
            <v>ROBERTO SANCHEZ SANCHEZ</v>
          </cell>
          <cell r="G106" t="str">
            <v>PEÑA NOCHE Y DIA</v>
          </cell>
        </row>
        <row r="107">
          <cell r="A107">
            <v>105</v>
          </cell>
          <cell r="B107" t="str">
            <v>YES WE CAN</v>
          </cell>
          <cell r="C107" t="str">
            <v>ROJO</v>
          </cell>
          <cell r="F107" t="str">
            <v>FRANCISCO NAVAS MUÑOZ</v>
          </cell>
          <cell r="G107" t="str">
            <v>PEÑA LA GUA-GUA</v>
          </cell>
        </row>
        <row r="108">
          <cell r="A108">
            <v>106</v>
          </cell>
        </row>
        <row r="110">
          <cell r="G110">
            <v>0</v>
          </cell>
        </row>
      </sheetData>
      <sheetData sheetId="4"/>
      <sheetData sheetId="5"/>
      <sheetData sheetId="6"/>
      <sheetData sheetId="7">
        <row r="3">
          <cell r="A3" t="str">
            <v>COMARCAL  "LOS PINOS - 2020"</v>
          </cell>
        </row>
        <row r="5">
          <cell r="A5" t="str">
            <v>Ins</v>
          </cell>
          <cell r="W5" t="str">
            <v>PUNTOS</v>
          </cell>
        </row>
        <row r="6">
          <cell r="A6">
            <v>1</v>
          </cell>
          <cell r="W6">
            <v>4</v>
          </cell>
        </row>
        <row r="7">
          <cell r="A7">
            <v>2</v>
          </cell>
          <cell r="W7">
            <v>92</v>
          </cell>
        </row>
        <row r="8">
          <cell r="A8">
            <v>3</v>
          </cell>
          <cell r="W8">
            <v>92</v>
          </cell>
        </row>
        <row r="9">
          <cell r="A9">
            <v>4</v>
          </cell>
          <cell r="W9">
            <v>92</v>
          </cell>
        </row>
        <row r="10">
          <cell r="A10">
            <v>5</v>
          </cell>
          <cell r="W10">
            <v>92</v>
          </cell>
        </row>
        <row r="11">
          <cell r="A11">
            <v>6</v>
          </cell>
          <cell r="W11">
            <v>92</v>
          </cell>
        </row>
        <row r="12">
          <cell r="A12">
            <v>7</v>
          </cell>
          <cell r="W12">
            <v>92</v>
          </cell>
        </row>
        <row r="13">
          <cell r="A13">
            <v>8</v>
          </cell>
          <cell r="W13">
            <v>92</v>
          </cell>
        </row>
        <row r="14">
          <cell r="A14">
            <v>9</v>
          </cell>
          <cell r="W14">
            <v>92</v>
          </cell>
        </row>
        <row r="15">
          <cell r="A15">
            <v>10</v>
          </cell>
          <cell r="W15">
            <v>92</v>
          </cell>
        </row>
        <row r="16">
          <cell r="A16">
            <v>11</v>
          </cell>
          <cell r="W16">
            <v>92</v>
          </cell>
        </row>
        <row r="17">
          <cell r="A17">
            <v>12</v>
          </cell>
          <cell r="W17">
            <v>92</v>
          </cell>
        </row>
        <row r="18">
          <cell r="A18">
            <v>13</v>
          </cell>
          <cell r="W18">
            <v>92</v>
          </cell>
        </row>
        <row r="19">
          <cell r="A19">
            <v>14</v>
          </cell>
          <cell r="W19">
            <v>92</v>
          </cell>
        </row>
        <row r="20">
          <cell r="A20">
            <v>15</v>
          </cell>
          <cell r="W20">
            <v>92</v>
          </cell>
        </row>
        <row r="21">
          <cell r="A21">
            <v>16</v>
          </cell>
          <cell r="W21">
            <v>92</v>
          </cell>
        </row>
        <row r="22">
          <cell r="A22">
            <v>17</v>
          </cell>
          <cell r="W22">
            <v>92</v>
          </cell>
        </row>
        <row r="23">
          <cell r="A23">
            <v>18</v>
          </cell>
          <cell r="W23">
            <v>92</v>
          </cell>
        </row>
        <row r="24">
          <cell r="A24">
            <v>19</v>
          </cell>
          <cell r="W24">
            <v>92</v>
          </cell>
        </row>
        <row r="25">
          <cell r="A25">
            <v>20</v>
          </cell>
          <cell r="W25">
            <v>92</v>
          </cell>
        </row>
        <row r="26">
          <cell r="A26">
            <v>21</v>
          </cell>
          <cell r="W26">
            <v>92</v>
          </cell>
        </row>
        <row r="27">
          <cell r="A27">
            <v>22</v>
          </cell>
          <cell r="W27">
            <v>92</v>
          </cell>
        </row>
        <row r="28">
          <cell r="A28">
            <v>23</v>
          </cell>
          <cell r="W28">
            <v>92</v>
          </cell>
        </row>
        <row r="29">
          <cell r="A29">
            <v>24</v>
          </cell>
          <cell r="W29">
            <v>34</v>
          </cell>
        </row>
        <row r="30">
          <cell r="A30">
            <v>25</v>
          </cell>
          <cell r="W30">
            <v>92</v>
          </cell>
        </row>
        <row r="31">
          <cell r="A31">
            <v>26</v>
          </cell>
          <cell r="W31">
            <v>92</v>
          </cell>
        </row>
        <row r="32">
          <cell r="A32">
            <v>27</v>
          </cell>
          <cell r="W32">
            <v>92</v>
          </cell>
        </row>
        <row r="33">
          <cell r="A33">
            <v>28</v>
          </cell>
          <cell r="W33">
            <v>92</v>
          </cell>
        </row>
        <row r="34">
          <cell r="A34">
            <v>29</v>
          </cell>
          <cell r="W34">
            <v>92</v>
          </cell>
        </row>
        <row r="35">
          <cell r="A35">
            <v>30</v>
          </cell>
          <cell r="W35">
            <v>92</v>
          </cell>
        </row>
        <row r="36">
          <cell r="A36">
            <v>31</v>
          </cell>
          <cell r="W36">
            <v>92</v>
          </cell>
        </row>
        <row r="37">
          <cell r="A37">
            <v>32</v>
          </cell>
          <cell r="W37">
            <v>92</v>
          </cell>
        </row>
        <row r="38">
          <cell r="A38">
            <v>33</v>
          </cell>
          <cell r="W38">
            <v>92</v>
          </cell>
        </row>
        <row r="39">
          <cell r="A39">
            <v>34</v>
          </cell>
          <cell r="W39">
            <v>92</v>
          </cell>
        </row>
        <row r="40">
          <cell r="A40">
            <v>35</v>
          </cell>
          <cell r="W40">
            <v>92</v>
          </cell>
        </row>
        <row r="41">
          <cell r="A41">
            <v>36</v>
          </cell>
          <cell r="W41">
            <v>92</v>
          </cell>
        </row>
        <row r="42">
          <cell r="A42">
            <v>37</v>
          </cell>
          <cell r="W42">
            <v>92</v>
          </cell>
        </row>
        <row r="43">
          <cell r="A43">
            <v>38</v>
          </cell>
          <cell r="W43">
            <v>92</v>
          </cell>
        </row>
        <row r="44">
          <cell r="A44">
            <v>39</v>
          </cell>
          <cell r="W44">
            <v>92</v>
          </cell>
        </row>
        <row r="45">
          <cell r="A45">
            <v>40</v>
          </cell>
          <cell r="W45">
            <v>92</v>
          </cell>
        </row>
        <row r="46">
          <cell r="A46">
            <v>41</v>
          </cell>
          <cell r="W46">
            <v>92</v>
          </cell>
        </row>
        <row r="47">
          <cell r="A47">
            <v>42</v>
          </cell>
          <cell r="W47">
            <v>92</v>
          </cell>
        </row>
        <row r="48">
          <cell r="A48">
            <v>43</v>
          </cell>
          <cell r="W48">
            <v>92</v>
          </cell>
        </row>
        <row r="49">
          <cell r="A49">
            <v>44</v>
          </cell>
          <cell r="W49">
            <v>92</v>
          </cell>
        </row>
        <row r="50">
          <cell r="A50">
            <v>45</v>
          </cell>
          <cell r="W50">
            <v>92</v>
          </cell>
        </row>
        <row r="51">
          <cell r="A51">
            <v>46</v>
          </cell>
          <cell r="W51">
            <v>92</v>
          </cell>
        </row>
        <row r="52">
          <cell r="A52">
            <v>47</v>
          </cell>
          <cell r="W52">
            <v>92</v>
          </cell>
        </row>
        <row r="53">
          <cell r="A53">
            <v>48</v>
          </cell>
          <cell r="W53">
            <v>92</v>
          </cell>
        </row>
        <row r="54">
          <cell r="A54">
            <v>49</v>
          </cell>
          <cell r="W54">
            <v>92</v>
          </cell>
        </row>
        <row r="55">
          <cell r="A55">
            <v>50</v>
          </cell>
          <cell r="W55">
            <v>92</v>
          </cell>
        </row>
        <row r="56">
          <cell r="A56">
            <v>51</v>
          </cell>
          <cell r="W56">
            <v>92</v>
          </cell>
        </row>
        <row r="57">
          <cell r="A57">
            <v>52</v>
          </cell>
          <cell r="W57">
            <v>22</v>
          </cell>
        </row>
        <row r="58">
          <cell r="A58">
            <v>53</v>
          </cell>
          <cell r="W58">
            <v>92</v>
          </cell>
        </row>
        <row r="59">
          <cell r="A59">
            <v>54</v>
          </cell>
          <cell r="W59">
            <v>92</v>
          </cell>
        </row>
        <row r="60">
          <cell r="A60">
            <v>55</v>
          </cell>
          <cell r="W60">
            <v>92</v>
          </cell>
        </row>
        <row r="61">
          <cell r="A61">
            <v>56</v>
          </cell>
          <cell r="W61">
            <v>34</v>
          </cell>
        </row>
        <row r="62">
          <cell r="A62">
            <v>57</v>
          </cell>
          <cell r="W62">
            <v>34</v>
          </cell>
        </row>
        <row r="63">
          <cell r="A63">
            <v>58</v>
          </cell>
          <cell r="W63">
            <v>92</v>
          </cell>
        </row>
        <row r="64">
          <cell r="A64">
            <v>59</v>
          </cell>
          <cell r="W64">
            <v>92</v>
          </cell>
        </row>
        <row r="65">
          <cell r="A65">
            <v>60</v>
          </cell>
          <cell r="W65">
            <v>92</v>
          </cell>
        </row>
        <row r="66">
          <cell r="A66">
            <v>61</v>
          </cell>
          <cell r="W66">
            <v>92</v>
          </cell>
        </row>
        <row r="67">
          <cell r="A67">
            <v>62</v>
          </cell>
          <cell r="W67">
            <v>92</v>
          </cell>
        </row>
        <row r="68">
          <cell r="A68">
            <v>63</v>
          </cell>
          <cell r="W68">
            <v>92</v>
          </cell>
        </row>
        <row r="69">
          <cell r="A69">
            <v>64</v>
          </cell>
          <cell r="W69">
            <v>92</v>
          </cell>
        </row>
        <row r="70">
          <cell r="A70">
            <v>65</v>
          </cell>
          <cell r="W70">
            <v>92</v>
          </cell>
        </row>
        <row r="71">
          <cell r="A71">
            <v>66</v>
          </cell>
          <cell r="W71">
            <v>92</v>
          </cell>
        </row>
        <row r="72">
          <cell r="A72">
            <v>67</v>
          </cell>
          <cell r="W72">
            <v>92</v>
          </cell>
        </row>
        <row r="73">
          <cell r="A73">
            <v>68</v>
          </cell>
          <cell r="W73">
            <v>92</v>
          </cell>
        </row>
        <row r="74">
          <cell r="A74">
            <v>69</v>
          </cell>
          <cell r="W74">
            <v>92</v>
          </cell>
        </row>
        <row r="75">
          <cell r="A75">
            <v>70</v>
          </cell>
          <cell r="W75">
            <v>92</v>
          </cell>
        </row>
        <row r="76">
          <cell r="A76">
            <v>71</v>
          </cell>
          <cell r="W76">
            <v>92</v>
          </cell>
        </row>
        <row r="77">
          <cell r="A77">
            <v>72</v>
          </cell>
          <cell r="W77">
            <v>92</v>
          </cell>
        </row>
        <row r="78">
          <cell r="A78">
            <v>73</v>
          </cell>
          <cell r="W78">
            <v>92</v>
          </cell>
        </row>
        <row r="79">
          <cell r="A79">
            <v>74</v>
          </cell>
          <cell r="W79">
            <v>34</v>
          </cell>
        </row>
        <row r="80">
          <cell r="A80">
            <v>75</v>
          </cell>
          <cell r="W80">
            <v>92</v>
          </cell>
        </row>
        <row r="81">
          <cell r="A81">
            <v>76</v>
          </cell>
          <cell r="W81">
            <v>92</v>
          </cell>
        </row>
        <row r="82">
          <cell r="A82">
            <v>77</v>
          </cell>
          <cell r="W82">
            <v>92</v>
          </cell>
        </row>
        <row r="83">
          <cell r="A83">
            <v>78</v>
          </cell>
          <cell r="W83">
            <v>92</v>
          </cell>
        </row>
        <row r="84">
          <cell r="A84">
            <v>79</v>
          </cell>
          <cell r="W84">
            <v>92</v>
          </cell>
        </row>
        <row r="85">
          <cell r="A85">
            <v>80</v>
          </cell>
          <cell r="W85">
            <v>92</v>
          </cell>
        </row>
        <row r="86">
          <cell r="A86">
            <v>81</v>
          </cell>
          <cell r="W86">
            <v>92</v>
          </cell>
        </row>
        <row r="87">
          <cell r="A87">
            <v>82</v>
          </cell>
          <cell r="W87">
            <v>92</v>
          </cell>
        </row>
        <row r="88">
          <cell r="A88">
            <v>83</v>
          </cell>
          <cell r="W88">
            <v>92</v>
          </cell>
        </row>
        <row r="89">
          <cell r="A89">
            <v>84</v>
          </cell>
          <cell r="W89">
            <v>92</v>
          </cell>
        </row>
        <row r="90">
          <cell r="A90">
            <v>85</v>
          </cell>
          <cell r="W90">
            <v>92</v>
          </cell>
        </row>
        <row r="91">
          <cell r="A91">
            <v>86</v>
          </cell>
          <cell r="W91">
            <v>92</v>
          </cell>
        </row>
        <row r="92">
          <cell r="A92">
            <v>87</v>
          </cell>
          <cell r="W92">
            <v>92</v>
          </cell>
        </row>
        <row r="93">
          <cell r="A93">
            <v>88</v>
          </cell>
          <cell r="W93">
            <v>92</v>
          </cell>
        </row>
        <row r="94">
          <cell r="A94">
            <v>89</v>
          </cell>
          <cell r="W94">
            <v>92</v>
          </cell>
        </row>
        <row r="95">
          <cell r="A95">
            <v>90</v>
          </cell>
          <cell r="W95">
            <v>92</v>
          </cell>
        </row>
        <row r="96">
          <cell r="A96">
            <v>91</v>
          </cell>
          <cell r="W96">
            <v>92</v>
          </cell>
        </row>
        <row r="97">
          <cell r="A97">
            <v>92</v>
          </cell>
          <cell r="W97">
            <v>92</v>
          </cell>
        </row>
        <row r="98">
          <cell r="A98">
            <v>93</v>
          </cell>
          <cell r="W98">
            <v>74</v>
          </cell>
        </row>
        <row r="99">
          <cell r="A99">
            <v>94</v>
          </cell>
          <cell r="W99">
            <v>76</v>
          </cell>
        </row>
        <row r="100">
          <cell r="A100">
            <v>95</v>
          </cell>
          <cell r="W100">
            <v>92</v>
          </cell>
        </row>
        <row r="101">
          <cell r="A101">
            <v>96</v>
          </cell>
          <cell r="W101">
            <v>92</v>
          </cell>
        </row>
        <row r="102">
          <cell r="A102">
            <v>97</v>
          </cell>
          <cell r="W102">
            <v>92</v>
          </cell>
        </row>
        <row r="103">
          <cell r="A103">
            <v>98</v>
          </cell>
          <cell r="W103">
            <v>92</v>
          </cell>
        </row>
        <row r="104">
          <cell r="A104">
            <v>99</v>
          </cell>
          <cell r="W104">
            <v>92</v>
          </cell>
        </row>
        <row r="105">
          <cell r="A105">
            <v>100</v>
          </cell>
          <cell r="W105">
            <v>92</v>
          </cell>
        </row>
        <row r="106">
          <cell r="A106">
            <v>101</v>
          </cell>
          <cell r="W106">
            <v>92</v>
          </cell>
        </row>
        <row r="107">
          <cell r="A107">
            <v>102</v>
          </cell>
          <cell r="W107">
            <v>92</v>
          </cell>
        </row>
        <row r="108">
          <cell r="A108">
            <v>103</v>
          </cell>
          <cell r="W108">
            <v>92</v>
          </cell>
        </row>
        <row r="109">
          <cell r="A109">
            <v>104</v>
          </cell>
          <cell r="W109">
            <v>92</v>
          </cell>
        </row>
        <row r="110">
          <cell r="A110">
            <v>105</v>
          </cell>
          <cell r="W110">
            <v>92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92</v>
          </cell>
        </row>
        <row r="116">
          <cell r="W116">
            <v>97</v>
          </cell>
        </row>
        <row r="117">
          <cell r="A117" t="str">
            <v>Incidencias</v>
          </cell>
        </row>
        <row r="119">
          <cell r="A119" t="str">
            <v>Firma de los Arbitros</v>
          </cell>
        </row>
        <row r="121">
          <cell r="A121" t="str">
            <v>Vto. Bno. Delegado Suelta</v>
          </cell>
        </row>
      </sheetData>
      <sheetData sheetId="8"/>
      <sheetData sheetId="9">
        <row r="3">
          <cell r="A3" t="str">
            <v>COMARCAL  "LOS PINOS - 2020"</v>
          </cell>
        </row>
        <row r="5">
          <cell r="A5" t="str">
            <v>Ins</v>
          </cell>
          <cell r="W5" t="str">
            <v>PUNTOS</v>
          </cell>
        </row>
        <row r="6">
          <cell r="A6">
            <v>1</v>
          </cell>
          <cell r="W6">
            <v>0</v>
          </cell>
        </row>
        <row r="7">
          <cell r="A7">
            <v>2</v>
          </cell>
          <cell r="W7">
            <v>224</v>
          </cell>
        </row>
        <row r="8">
          <cell r="A8">
            <v>3</v>
          </cell>
          <cell r="W8">
            <v>72</v>
          </cell>
        </row>
        <row r="9">
          <cell r="A9">
            <v>4</v>
          </cell>
          <cell r="W9">
            <v>240</v>
          </cell>
        </row>
        <row r="10">
          <cell r="A10">
            <v>5</v>
          </cell>
          <cell r="W10">
            <v>176</v>
          </cell>
        </row>
        <row r="11">
          <cell r="A11">
            <v>6</v>
          </cell>
          <cell r="W11">
            <v>240</v>
          </cell>
        </row>
        <row r="12">
          <cell r="A12">
            <v>7</v>
          </cell>
          <cell r="W12">
            <v>240</v>
          </cell>
        </row>
        <row r="13">
          <cell r="A13">
            <v>8</v>
          </cell>
          <cell r="W13">
            <v>240</v>
          </cell>
        </row>
        <row r="14">
          <cell r="A14">
            <v>9</v>
          </cell>
          <cell r="W14">
            <v>240</v>
          </cell>
        </row>
        <row r="15">
          <cell r="A15">
            <v>10</v>
          </cell>
          <cell r="W15">
            <v>230</v>
          </cell>
        </row>
        <row r="16">
          <cell r="A16">
            <v>11</v>
          </cell>
          <cell r="W16">
            <v>240</v>
          </cell>
        </row>
        <row r="17">
          <cell r="A17">
            <v>12</v>
          </cell>
          <cell r="W17">
            <v>240</v>
          </cell>
        </row>
        <row r="18">
          <cell r="A18">
            <v>13</v>
          </cell>
          <cell r="W18">
            <v>196</v>
          </cell>
        </row>
        <row r="19">
          <cell r="A19">
            <v>14</v>
          </cell>
          <cell r="W19">
            <v>62</v>
          </cell>
        </row>
        <row r="20">
          <cell r="A20">
            <v>15</v>
          </cell>
          <cell r="W20">
            <v>182</v>
          </cell>
        </row>
        <row r="21">
          <cell r="A21">
            <v>16</v>
          </cell>
          <cell r="W21">
            <v>230</v>
          </cell>
        </row>
        <row r="22">
          <cell r="A22">
            <v>17</v>
          </cell>
          <cell r="W22">
            <v>202</v>
          </cell>
        </row>
        <row r="23">
          <cell r="A23">
            <v>18</v>
          </cell>
          <cell r="W23">
            <v>240</v>
          </cell>
        </row>
        <row r="24">
          <cell r="A24">
            <v>19</v>
          </cell>
          <cell r="W24">
            <v>240</v>
          </cell>
        </row>
        <row r="25">
          <cell r="A25">
            <v>20</v>
          </cell>
          <cell r="W25">
            <v>240</v>
          </cell>
        </row>
        <row r="26">
          <cell r="A26">
            <v>21</v>
          </cell>
          <cell r="W26">
            <v>232</v>
          </cell>
        </row>
        <row r="27">
          <cell r="A27">
            <v>22</v>
          </cell>
          <cell r="W27">
            <v>240</v>
          </cell>
        </row>
        <row r="28">
          <cell r="A28">
            <v>23</v>
          </cell>
          <cell r="W28">
            <v>240</v>
          </cell>
        </row>
        <row r="29">
          <cell r="A29">
            <v>24</v>
          </cell>
          <cell r="W29">
            <v>230</v>
          </cell>
        </row>
        <row r="30">
          <cell r="A30">
            <v>25</v>
          </cell>
          <cell r="W30">
            <v>240</v>
          </cell>
        </row>
        <row r="31">
          <cell r="A31">
            <v>26</v>
          </cell>
          <cell r="W31">
            <v>230</v>
          </cell>
        </row>
        <row r="32">
          <cell r="A32">
            <v>27</v>
          </cell>
          <cell r="W32">
            <v>230</v>
          </cell>
        </row>
        <row r="33">
          <cell r="A33">
            <v>28</v>
          </cell>
          <cell r="W33">
            <v>240</v>
          </cell>
        </row>
        <row r="34">
          <cell r="A34">
            <v>29</v>
          </cell>
          <cell r="W34">
            <v>230</v>
          </cell>
        </row>
        <row r="35">
          <cell r="A35">
            <v>30</v>
          </cell>
          <cell r="W35">
            <v>240</v>
          </cell>
        </row>
        <row r="36">
          <cell r="A36">
            <v>31</v>
          </cell>
          <cell r="W36">
            <v>38</v>
          </cell>
        </row>
        <row r="37">
          <cell r="A37">
            <v>32</v>
          </cell>
          <cell r="W37">
            <v>224</v>
          </cell>
        </row>
        <row r="38">
          <cell r="A38">
            <v>33</v>
          </cell>
          <cell r="W38">
            <v>230</v>
          </cell>
        </row>
        <row r="39">
          <cell r="A39">
            <v>34</v>
          </cell>
          <cell r="W39">
            <v>240</v>
          </cell>
        </row>
        <row r="40">
          <cell r="A40">
            <v>35</v>
          </cell>
          <cell r="W40">
            <v>240</v>
          </cell>
        </row>
        <row r="41">
          <cell r="A41">
            <v>36</v>
          </cell>
          <cell r="W41">
            <v>0</v>
          </cell>
        </row>
        <row r="42">
          <cell r="A42">
            <v>37</v>
          </cell>
          <cell r="W42">
            <v>230</v>
          </cell>
        </row>
        <row r="43">
          <cell r="A43">
            <v>38</v>
          </cell>
          <cell r="W43">
            <v>90</v>
          </cell>
        </row>
        <row r="44">
          <cell r="A44">
            <v>39</v>
          </cell>
          <cell r="W44">
            <v>240</v>
          </cell>
        </row>
        <row r="45">
          <cell r="A45">
            <v>40</v>
          </cell>
          <cell r="W45">
            <v>240</v>
          </cell>
        </row>
        <row r="46">
          <cell r="A46">
            <v>41</v>
          </cell>
          <cell r="W46">
            <v>240</v>
          </cell>
        </row>
        <row r="47">
          <cell r="A47">
            <v>42</v>
          </cell>
          <cell r="W47">
            <v>240</v>
          </cell>
        </row>
        <row r="48">
          <cell r="A48">
            <v>43</v>
          </cell>
          <cell r="W48">
            <v>176</v>
          </cell>
        </row>
        <row r="49">
          <cell r="A49">
            <v>44</v>
          </cell>
          <cell r="W49">
            <v>232</v>
          </cell>
        </row>
        <row r="50">
          <cell r="A50">
            <v>45</v>
          </cell>
          <cell r="W50">
            <v>240</v>
          </cell>
        </row>
        <row r="51">
          <cell r="A51">
            <v>46</v>
          </cell>
          <cell r="W51">
            <v>174</v>
          </cell>
        </row>
        <row r="52">
          <cell r="A52">
            <v>47</v>
          </cell>
          <cell r="W52">
            <v>240</v>
          </cell>
        </row>
        <row r="53">
          <cell r="A53">
            <v>48</v>
          </cell>
          <cell r="W53">
            <v>200</v>
          </cell>
        </row>
        <row r="54">
          <cell r="A54">
            <v>49</v>
          </cell>
          <cell r="W54">
            <v>216</v>
          </cell>
        </row>
        <row r="55">
          <cell r="A55">
            <v>50</v>
          </cell>
          <cell r="W55">
            <v>174</v>
          </cell>
        </row>
        <row r="56">
          <cell r="A56">
            <v>51</v>
          </cell>
          <cell r="W56">
            <v>230</v>
          </cell>
        </row>
        <row r="57">
          <cell r="A57">
            <v>52</v>
          </cell>
          <cell r="W57">
            <v>230</v>
          </cell>
        </row>
        <row r="58">
          <cell r="A58">
            <v>53</v>
          </cell>
          <cell r="W58">
            <v>236</v>
          </cell>
        </row>
        <row r="59">
          <cell r="A59">
            <v>54</v>
          </cell>
          <cell r="W59">
            <v>240</v>
          </cell>
        </row>
        <row r="60">
          <cell r="A60">
            <v>55</v>
          </cell>
          <cell r="W60">
            <v>240</v>
          </cell>
        </row>
        <row r="61">
          <cell r="A61">
            <v>56</v>
          </cell>
          <cell r="W61">
            <v>0</v>
          </cell>
        </row>
        <row r="62">
          <cell r="A62">
            <v>57</v>
          </cell>
          <cell r="W62">
            <v>230</v>
          </cell>
        </row>
        <row r="63">
          <cell r="A63">
            <v>58</v>
          </cell>
          <cell r="W63">
            <v>240</v>
          </cell>
        </row>
        <row r="64">
          <cell r="A64">
            <v>59</v>
          </cell>
          <cell r="W64">
            <v>230</v>
          </cell>
        </row>
        <row r="65">
          <cell r="A65">
            <v>60</v>
          </cell>
          <cell r="W65">
            <v>176</v>
          </cell>
        </row>
        <row r="66">
          <cell r="A66">
            <v>61</v>
          </cell>
          <cell r="W66">
            <v>240</v>
          </cell>
        </row>
        <row r="67">
          <cell r="A67">
            <v>62</v>
          </cell>
          <cell r="W67">
            <v>160</v>
          </cell>
        </row>
        <row r="68">
          <cell r="A68">
            <v>63</v>
          </cell>
          <cell r="W68">
            <v>240</v>
          </cell>
        </row>
        <row r="69">
          <cell r="A69">
            <v>64</v>
          </cell>
          <cell r="W69">
            <v>240</v>
          </cell>
        </row>
        <row r="70">
          <cell r="A70">
            <v>65</v>
          </cell>
          <cell r="W70">
            <v>0</v>
          </cell>
        </row>
        <row r="71">
          <cell r="A71">
            <v>66</v>
          </cell>
          <cell r="W71">
            <v>240</v>
          </cell>
        </row>
        <row r="72">
          <cell r="A72">
            <v>67</v>
          </cell>
          <cell r="W72">
            <v>240</v>
          </cell>
        </row>
        <row r="73">
          <cell r="A73">
            <v>68</v>
          </cell>
          <cell r="W73">
            <v>230</v>
          </cell>
        </row>
        <row r="74">
          <cell r="A74">
            <v>69</v>
          </cell>
          <cell r="W74">
            <v>240</v>
          </cell>
        </row>
        <row r="75">
          <cell r="A75">
            <v>70</v>
          </cell>
          <cell r="W75">
            <v>240</v>
          </cell>
        </row>
        <row r="76">
          <cell r="A76">
            <v>71</v>
          </cell>
          <cell r="W76">
            <v>72</v>
          </cell>
        </row>
        <row r="77">
          <cell r="A77">
            <v>72</v>
          </cell>
          <cell r="W77">
            <v>212</v>
          </cell>
        </row>
        <row r="78">
          <cell r="A78">
            <v>73</v>
          </cell>
          <cell r="W78">
            <v>240</v>
          </cell>
        </row>
        <row r="79">
          <cell r="A79">
            <v>74</v>
          </cell>
          <cell r="W79">
            <v>200</v>
          </cell>
        </row>
        <row r="80">
          <cell r="A80">
            <v>75</v>
          </cell>
          <cell r="W80">
            <v>230</v>
          </cell>
        </row>
        <row r="81">
          <cell r="A81">
            <v>76</v>
          </cell>
          <cell r="W81">
            <v>240</v>
          </cell>
        </row>
        <row r="82">
          <cell r="A82">
            <v>77</v>
          </cell>
          <cell r="W82">
            <v>230</v>
          </cell>
        </row>
        <row r="83">
          <cell r="A83">
            <v>78</v>
          </cell>
          <cell r="W83">
            <v>240</v>
          </cell>
        </row>
        <row r="84">
          <cell r="A84">
            <v>79</v>
          </cell>
          <cell r="W84">
            <v>240</v>
          </cell>
        </row>
        <row r="85">
          <cell r="A85">
            <v>80</v>
          </cell>
          <cell r="W85">
            <v>72</v>
          </cell>
        </row>
        <row r="86">
          <cell r="A86">
            <v>81</v>
          </cell>
          <cell r="W86">
            <v>240</v>
          </cell>
        </row>
        <row r="87">
          <cell r="A87">
            <v>82</v>
          </cell>
          <cell r="W87">
            <v>240</v>
          </cell>
        </row>
        <row r="88">
          <cell r="A88">
            <v>83</v>
          </cell>
          <cell r="W88">
            <v>200</v>
          </cell>
        </row>
        <row r="89">
          <cell r="A89">
            <v>84</v>
          </cell>
          <cell r="W89">
            <v>240</v>
          </cell>
        </row>
        <row r="90">
          <cell r="A90">
            <v>85</v>
          </cell>
          <cell r="W90">
            <v>240</v>
          </cell>
        </row>
        <row r="91">
          <cell r="A91">
            <v>86</v>
          </cell>
          <cell r="W91">
            <v>230</v>
          </cell>
        </row>
        <row r="92">
          <cell r="A92">
            <v>87</v>
          </cell>
          <cell r="W92">
            <v>240</v>
          </cell>
        </row>
        <row r="93">
          <cell r="A93">
            <v>88</v>
          </cell>
          <cell r="W93">
            <v>230</v>
          </cell>
        </row>
        <row r="94">
          <cell r="A94">
            <v>89</v>
          </cell>
          <cell r="W94">
            <v>230</v>
          </cell>
        </row>
        <row r="95">
          <cell r="A95">
            <v>90</v>
          </cell>
          <cell r="W95">
            <v>142</v>
          </cell>
        </row>
        <row r="96">
          <cell r="A96">
            <v>91</v>
          </cell>
          <cell r="W96">
            <v>230</v>
          </cell>
        </row>
        <row r="97">
          <cell r="A97">
            <v>92</v>
          </cell>
          <cell r="W97">
            <v>164</v>
          </cell>
        </row>
        <row r="98">
          <cell r="A98">
            <v>93</v>
          </cell>
          <cell r="W98">
            <v>110</v>
          </cell>
        </row>
        <row r="99">
          <cell r="A99">
            <v>94</v>
          </cell>
          <cell r="W99">
            <v>240</v>
          </cell>
        </row>
        <row r="100">
          <cell r="A100">
            <v>95</v>
          </cell>
          <cell r="W100">
            <v>240</v>
          </cell>
        </row>
        <row r="101">
          <cell r="A101">
            <v>96</v>
          </cell>
          <cell r="W101">
            <v>240</v>
          </cell>
        </row>
        <row r="102">
          <cell r="A102">
            <v>97</v>
          </cell>
          <cell r="W102">
            <v>230</v>
          </cell>
        </row>
        <row r="103">
          <cell r="A103">
            <v>98</v>
          </cell>
          <cell r="W103">
            <v>240</v>
          </cell>
        </row>
        <row r="104">
          <cell r="A104">
            <v>99</v>
          </cell>
          <cell r="W104">
            <v>240</v>
          </cell>
        </row>
        <row r="105">
          <cell r="A105">
            <v>100</v>
          </cell>
          <cell r="W105">
            <v>230</v>
          </cell>
        </row>
        <row r="106">
          <cell r="A106">
            <v>101</v>
          </cell>
          <cell r="W106">
            <v>230</v>
          </cell>
        </row>
        <row r="107">
          <cell r="A107">
            <v>102</v>
          </cell>
          <cell r="W107">
            <v>230</v>
          </cell>
        </row>
        <row r="108">
          <cell r="A108">
            <v>103</v>
          </cell>
          <cell r="W108">
            <v>230</v>
          </cell>
        </row>
        <row r="109">
          <cell r="A109">
            <v>104</v>
          </cell>
          <cell r="W109">
            <v>230</v>
          </cell>
        </row>
        <row r="110">
          <cell r="A110">
            <v>105</v>
          </cell>
          <cell r="W110">
            <v>230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240</v>
          </cell>
        </row>
        <row r="115">
          <cell r="W115">
            <v>47</v>
          </cell>
        </row>
        <row r="118">
          <cell r="A118" t="str">
            <v>Firma de los Arbitros</v>
          </cell>
        </row>
        <row r="120">
          <cell r="A120" t="str">
            <v>Vto. Bno. Delegado Suelta</v>
          </cell>
        </row>
      </sheetData>
      <sheetData sheetId="10"/>
      <sheetData sheetId="11">
        <row r="3">
          <cell r="A3" t="str">
            <v>COMARCAL  "LOS PINOS - 2020"</v>
          </cell>
        </row>
        <row r="5">
          <cell r="W5">
            <v>0</v>
          </cell>
        </row>
        <row r="6">
          <cell r="A6" t="str">
            <v>Ins</v>
          </cell>
          <cell r="W6" t="str">
            <v>PUNTOS</v>
          </cell>
        </row>
        <row r="7">
          <cell r="A7">
            <v>1</v>
          </cell>
          <cell r="W7">
            <v>240</v>
          </cell>
        </row>
        <row r="8">
          <cell r="A8">
            <v>2</v>
          </cell>
          <cell r="W8">
            <v>240</v>
          </cell>
        </row>
        <row r="9">
          <cell r="A9">
            <v>3</v>
          </cell>
          <cell r="W9">
            <v>240</v>
          </cell>
        </row>
        <row r="10">
          <cell r="A10">
            <v>4</v>
          </cell>
          <cell r="W10">
            <v>240</v>
          </cell>
        </row>
        <row r="11">
          <cell r="A11">
            <v>5</v>
          </cell>
          <cell r="W11">
            <v>232</v>
          </cell>
        </row>
        <row r="12">
          <cell r="A12">
            <v>6</v>
          </cell>
          <cell r="W12">
            <v>240</v>
          </cell>
        </row>
        <row r="13">
          <cell r="A13">
            <v>7</v>
          </cell>
          <cell r="W13">
            <v>240</v>
          </cell>
        </row>
        <row r="14">
          <cell r="A14">
            <v>8</v>
          </cell>
          <cell r="W14">
            <v>240</v>
          </cell>
        </row>
        <row r="15">
          <cell r="A15">
            <v>9</v>
          </cell>
          <cell r="W15">
            <v>240</v>
          </cell>
        </row>
        <row r="16">
          <cell r="A16">
            <v>10</v>
          </cell>
          <cell r="W16">
            <v>96</v>
          </cell>
        </row>
        <row r="17">
          <cell r="A17">
            <v>11</v>
          </cell>
          <cell r="W17">
            <v>240</v>
          </cell>
        </row>
        <row r="18">
          <cell r="A18">
            <v>12</v>
          </cell>
          <cell r="W18">
            <v>240</v>
          </cell>
        </row>
        <row r="19">
          <cell r="A19">
            <v>13</v>
          </cell>
          <cell r="W19">
            <v>240</v>
          </cell>
        </row>
        <row r="20">
          <cell r="A20">
            <v>14</v>
          </cell>
          <cell r="W20">
            <v>240</v>
          </cell>
        </row>
        <row r="21">
          <cell r="A21">
            <v>15</v>
          </cell>
          <cell r="W21">
            <v>36</v>
          </cell>
        </row>
        <row r="22">
          <cell r="A22">
            <v>16</v>
          </cell>
          <cell r="W22">
            <v>240</v>
          </cell>
        </row>
        <row r="23">
          <cell r="A23">
            <v>17</v>
          </cell>
          <cell r="W23">
            <v>36</v>
          </cell>
        </row>
        <row r="24">
          <cell r="A24">
            <v>18</v>
          </cell>
          <cell r="W24">
            <v>240</v>
          </cell>
        </row>
        <row r="25">
          <cell r="A25">
            <v>19</v>
          </cell>
          <cell r="W25">
            <v>240</v>
          </cell>
        </row>
        <row r="26">
          <cell r="A26">
            <v>20</v>
          </cell>
          <cell r="W26">
            <v>240</v>
          </cell>
        </row>
        <row r="27">
          <cell r="A27">
            <v>21</v>
          </cell>
          <cell r="W27">
            <v>240</v>
          </cell>
        </row>
        <row r="28">
          <cell r="A28">
            <v>22</v>
          </cell>
          <cell r="W28">
            <v>232</v>
          </cell>
        </row>
        <row r="29">
          <cell r="A29">
            <v>23</v>
          </cell>
          <cell r="W29">
            <v>96</v>
          </cell>
        </row>
        <row r="30">
          <cell r="A30">
            <v>24</v>
          </cell>
          <cell r="W30">
            <v>232</v>
          </cell>
        </row>
        <row r="31">
          <cell r="A31">
            <v>25</v>
          </cell>
          <cell r="W31">
            <v>240</v>
          </cell>
        </row>
        <row r="32">
          <cell r="A32">
            <v>26</v>
          </cell>
          <cell r="W32">
            <v>240</v>
          </cell>
        </row>
        <row r="33">
          <cell r="A33">
            <v>27</v>
          </cell>
          <cell r="W33">
            <v>36</v>
          </cell>
        </row>
        <row r="34">
          <cell r="A34">
            <v>28</v>
          </cell>
          <cell r="W34">
            <v>240</v>
          </cell>
        </row>
        <row r="35">
          <cell r="A35">
            <v>29</v>
          </cell>
          <cell r="W35">
            <v>54</v>
          </cell>
        </row>
        <row r="36">
          <cell r="A36">
            <v>30</v>
          </cell>
          <cell r="W36">
            <v>240</v>
          </cell>
        </row>
        <row r="37">
          <cell r="A37">
            <v>31</v>
          </cell>
          <cell r="W37">
            <v>12</v>
          </cell>
        </row>
        <row r="38">
          <cell r="A38">
            <v>32</v>
          </cell>
          <cell r="W38">
            <v>240</v>
          </cell>
        </row>
        <row r="39">
          <cell r="A39">
            <v>33</v>
          </cell>
          <cell r="W39">
            <v>232</v>
          </cell>
        </row>
        <row r="40">
          <cell r="A40">
            <v>34</v>
          </cell>
          <cell r="W40">
            <v>240</v>
          </cell>
        </row>
        <row r="41">
          <cell r="A41">
            <v>35</v>
          </cell>
          <cell r="W41">
            <v>240</v>
          </cell>
        </row>
        <row r="42">
          <cell r="A42">
            <v>36</v>
          </cell>
          <cell r="W42">
            <v>0</v>
          </cell>
        </row>
        <row r="43">
          <cell r="A43">
            <v>37</v>
          </cell>
          <cell r="W43">
            <v>36</v>
          </cell>
        </row>
        <row r="44">
          <cell r="A44">
            <v>38</v>
          </cell>
          <cell r="W44">
            <v>36</v>
          </cell>
        </row>
        <row r="45">
          <cell r="A45">
            <v>39</v>
          </cell>
          <cell r="W45">
            <v>96</v>
          </cell>
        </row>
        <row r="46">
          <cell r="A46">
            <v>40</v>
          </cell>
          <cell r="W46">
            <v>240</v>
          </cell>
        </row>
        <row r="47">
          <cell r="A47">
            <v>41</v>
          </cell>
          <cell r="W47">
            <v>240</v>
          </cell>
        </row>
        <row r="48">
          <cell r="A48">
            <v>42</v>
          </cell>
          <cell r="W48">
            <v>36</v>
          </cell>
        </row>
        <row r="49">
          <cell r="A49">
            <v>43</v>
          </cell>
          <cell r="W49">
            <v>42</v>
          </cell>
        </row>
        <row r="50">
          <cell r="A50">
            <v>44</v>
          </cell>
          <cell r="W50">
            <v>36</v>
          </cell>
        </row>
        <row r="51">
          <cell r="A51">
            <v>45</v>
          </cell>
          <cell r="W51">
            <v>50</v>
          </cell>
        </row>
        <row r="52">
          <cell r="A52">
            <v>46</v>
          </cell>
          <cell r="W52">
            <v>240</v>
          </cell>
        </row>
        <row r="53">
          <cell r="A53">
            <v>47</v>
          </cell>
          <cell r="W53">
            <v>240</v>
          </cell>
        </row>
        <row r="54">
          <cell r="A54">
            <v>48</v>
          </cell>
          <cell r="W54">
            <v>240</v>
          </cell>
        </row>
        <row r="55">
          <cell r="A55">
            <v>49</v>
          </cell>
          <cell r="W55">
            <v>240</v>
          </cell>
        </row>
        <row r="56">
          <cell r="A56">
            <v>50</v>
          </cell>
          <cell r="W56">
            <v>232</v>
          </cell>
        </row>
        <row r="57">
          <cell r="A57">
            <v>51</v>
          </cell>
          <cell r="W57">
            <v>36</v>
          </cell>
        </row>
        <row r="58">
          <cell r="A58">
            <v>52</v>
          </cell>
          <cell r="W58">
            <v>0</v>
          </cell>
        </row>
        <row r="59">
          <cell r="A59">
            <v>53</v>
          </cell>
          <cell r="W59">
            <v>240</v>
          </cell>
        </row>
        <row r="60">
          <cell r="A60">
            <v>54</v>
          </cell>
          <cell r="W60">
            <v>240</v>
          </cell>
        </row>
        <row r="61">
          <cell r="A61">
            <v>55</v>
          </cell>
          <cell r="W61">
            <v>240</v>
          </cell>
        </row>
        <row r="62">
          <cell r="A62">
            <v>56</v>
          </cell>
          <cell r="W62">
            <v>0</v>
          </cell>
        </row>
        <row r="63">
          <cell r="A63">
            <v>57</v>
          </cell>
          <cell r="W63">
            <v>24</v>
          </cell>
        </row>
        <row r="64">
          <cell r="A64">
            <v>58</v>
          </cell>
          <cell r="W64">
            <v>240</v>
          </cell>
        </row>
        <row r="65">
          <cell r="A65">
            <v>59</v>
          </cell>
          <cell r="W65">
            <v>96</v>
          </cell>
        </row>
        <row r="66">
          <cell r="A66">
            <v>60</v>
          </cell>
          <cell r="W66">
            <v>240</v>
          </cell>
        </row>
        <row r="67">
          <cell r="A67">
            <v>61</v>
          </cell>
          <cell r="W67">
            <v>240</v>
          </cell>
        </row>
        <row r="68">
          <cell r="A68">
            <v>62</v>
          </cell>
          <cell r="W68">
            <v>96</v>
          </cell>
        </row>
        <row r="69">
          <cell r="A69">
            <v>63</v>
          </cell>
          <cell r="W69">
            <v>240</v>
          </cell>
        </row>
        <row r="70">
          <cell r="A70">
            <v>64</v>
          </cell>
          <cell r="W70">
            <v>240</v>
          </cell>
        </row>
        <row r="71">
          <cell r="A71">
            <v>65</v>
          </cell>
          <cell r="W71">
            <v>0</v>
          </cell>
        </row>
        <row r="72">
          <cell r="A72">
            <v>66</v>
          </cell>
          <cell r="W72">
            <v>240</v>
          </cell>
        </row>
        <row r="73">
          <cell r="A73">
            <v>67</v>
          </cell>
          <cell r="W73">
            <v>240</v>
          </cell>
        </row>
        <row r="74">
          <cell r="A74">
            <v>68</v>
          </cell>
          <cell r="W74">
            <v>240</v>
          </cell>
        </row>
        <row r="75">
          <cell r="A75">
            <v>69</v>
          </cell>
          <cell r="W75">
            <v>96</v>
          </cell>
        </row>
        <row r="76">
          <cell r="A76">
            <v>70</v>
          </cell>
          <cell r="W76">
            <v>42</v>
          </cell>
        </row>
        <row r="77">
          <cell r="A77">
            <v>71</v>
          </cell>
          <cell r="W77">
            <v>240</v>
          </cell>
        </row>
        <row r="78">
          <cell r="A78">
            <v>72</v>
          </cell>
          <cell r="W78">
            <v>240</v>
          </cell>
        </row>
        <row r="79">
          <cell r="A79">
            <v>73</v>
          </cell>
          <cell r="W79">
            <v>240</v>
          </cell>
        </row>
        <row r="80">
          <cell r="A80">
            <v>74</v>
          </cell>
          <cell r="W80">
            <v>92</v>
          </cell>
        </row>
        <row r="81">
          <cell r="A81">
            <v>75</v>
          </cell>
          <cell r="W81">
            <v>96</v>
          </cell>
        </row>
        <row r="82">
          <cell r="A82">
            <v>76</v>
          </cell>
          <cell r="W82">
            <v>240</v>
          </cell>
        </row>
        <row r="83">
          <cell r="A83">
            <v>77</v>
          </cell>
          <cell r="W83">
            <v>240</v>
          </cell>
        </row>
        <row r="84">
          <cell r="A84">
            <v>78</v>
          </cell>
          <cell r="W84">
            <v>36</v>
          </cell>
        </row>
        <row r="85">
          <cell r="A85">
            <v>79</v>
          </cell>
          <cell r="W85">
            <v>232</v>
          </cell>
        </row>
        <row r="86">
          <cell r="A86">
            <v>80</v>
          </cell>
          <cell r="W86">
            <v>240</v>
          </cell>
        </row>
        <row r="87">
          <cell r="A87">
            <v>81</v>
          </cell>
          <cell r="W87">
            <v>240</v>
          </cell>
        </row>
        <row r="88">
          <cell r="A88">
            <v>82</v>
          </cell>
          <cell r="W88">
            <v>240</v>
          </cell>
        </row>
        <row r="89">
          <cell r="A89">
            <v>83</v>
          </cell>
          <cell r="W89">
            <v>84</v>
          </cell>
        </row>
        <row r="90">
          <cell r="A90">
            <v>84</v>
          </cell>
          <cell r="W90">
            <v>236</v>
          </cell>
        </row>
        <row r="91">
          <cell r="A91">
            <v>85</v>
          </cell>
          <cell r="W91">
            <v>240</v>
          </cell>
        </row>
        <row r="92">
          <cell r="A92">
            <v>86</v>
          </cell>
          <cell r="W92">
            <v>240</v>
          </cell>
        </row>
        <row r="93">
          <cell r="A93">
            <v>87</v>
          </cell>
          <cell r="W93">
            <v>240</v>
          </cell>
        </row>
        <row r="94">
          <cell r="A94">
            <v>88</v>
          </cell>
          <cell r="W94">
            <v>240</v>
          </cell>
        </row>
        <row r="95">
          <cell r="A95">
            <v>89</v>
          </cell>
          <cell r="W95">
            <v>42</v>
          </cell>
        </row>
        <row r="96">
          <cell r="A96">
            <v>90</v>
          </cell>
          <cell r="W96">
            <v>36</v>
          </cell>
        </row>
        <row r="97">
          <cell r="A97">
            <v>91</v>
          </cell>
          <cell r="W97">
            <v>240</v>
          </cell>
        </row>
        <row r="98">
          <cell r="A98">
            <v>92</v>
          </cell>
          <cell r="W98">
            <v>36</v>
          </cell>
        </row>
        <row r="99">
          <cell r="A99">
            <v>93</v>
          </cell>
          <cell r="W99">
            <v>36</v>
          </cell>
        </row>
        <row r="100">
          <cell r="A100">
            <v>94</v>
          </cell>
          <cell r="W100">
            <v>240</v>
          </cell>
        </row>
        <row r="101">
          <cell r="A101">
            <v>95</v>
          </cell>
          <cell r="W101">
            <v>238</v>
          </cell>
        </row>
        <row r="102">
          <cell r="A102">
            <v>96</v>
          </cell>
          <cell r="W102">
            <v>240</v>
          </cell>
        </row>
        <row r="103">
          <cell r="A103">
            <v>97</v>
          </cell>
          <cell r="W103">
            <v>240</v>
          </cell>
        </row>
        <row r="104">
          <cell r="A104">
            <v>98</v>
          </cell>
          <cell r="W104">
            <v>240</v>
          </cell>
        </row>
        <row r="105">
          <cell r="A105">
            <v>99</v>
          </cell>
          <cell r="W105">
            <v>240</v>
          </cell>
        </row>
        <row r="106">
          <cell r="A106">
            <v>100</v>
          </cell>
          <cell r="W106">
            <v>96</v>
          </cell>
        </row>
        <row r="107">
          <cell r="A107">
            <v>101</v>
          </cell>
          <cell r="W107">
            <v>54</v>
          </cell>
        </row>
        <row r="108">
          <cell r="A108">
            <v>102</v>
          </cell>
          <cell r="W108">
            <v>240</v>
          </cell>
        </row>
        <row r="109">
          <cell r="A109">
            <v>103</v>
          </cell>
          <cell r="W109">
            <v>240</v>
          </cell>
        </row>
        <row r="110">
          <cell r="A110">
            <v>104</v>
          </cell>
          <cell r="W110">
            <v>0</v>
          </cell>
        </row>
        <row r="111">
          <cell r="A111">
            <v>105</v>
          </cell>
          <cell r="W111">
            <v>42</v>
          </cell>
        </row>
        <row r="112">
          <cell r="W112">
            <v>0</v>
          </cell>
        </row>
        <row r="113">
          <cell r="A113" t="str">
            <v>PALOMOS de CONTROL</v>
          </cell>
          <cell r="W113">
            <v>240</v>
          </cell>
        </row>
        <row r="114">
          <cell r="A114" t="str">
            <v>PALOMOS EN SUELTA</v>
          </cell>
          <cell r="W114">
            <v>61</v>
          </cell>
        </row>
        <row r="115">
          <cell r="A115" t="str">
            <v xml:space="preserve">Incidencias  </v>
          </cell>
        </row>
        <row r="117">
          <cell r="A117" t="str">
            <v>Firma de los Arbitros</v>
          </cell>
        </row>
        <row r="119">
          <cell r="A119" t="str">
            <v>Vto. Bno. Delegado Suelta</v>
          </cell>
        </row>
      </sheetData>
      <sheetData sheetId="12"/>
      <sheetData sheetId="13">
        <row r="3">
          <cell r="A3" t="str">
            <v>COMARCAL  "LOS PINOS - 2020"</v>
          </cell>
        </row>
        <row r="5">
          <cell r="W5">
            <v>0</v>
          </cell>
        </row>
        <row r="6">
          <cell r="A6" t="str">
            <v>Ins</v>
          </cell>
          <cell r="W6" t="str">
            <v>PUNTOS</v>
          </cell>
        </row>
        <row r="7">
          <cell r="A7">
            <v>1</v>
          </cell>
          <cell r="W7">
            <v>172</v>
          </cell>
        </row>
        <row r="8">
          <cell r="A8">
            <v>2</v>
          </cell>
          <cell r="W8">
            <v>172</v>
          </cell>
        </row>
        <row r="9">
          <cell r="A9">
            <v>3</v>
          </cell>
          <cell r="W9">
            <v>172</v>
          </cell>
        </row>
        <row r="10">
          <cell r="A10">
            <v>4</v>
          </cell>
          <cell r="W10">
            <v>172</v>
          </cell>
        </row>
        <row r="11">
          <cell r="A11">
            <v>5</v>
          </cell>
          <cell r="W11">
            <v>172</v>
          </cell>
        </row>
        <row r="12">
          <cell r="A12">
            <v>6</v>
          </cell>
          <cell r="W12">
            <v>172</v>
          </cell>
        </row>
        <row r="13">
          <cell r="A13">
            <v>7</v>
          </cell>
          <cell r="W13">
            <v>20</v>
          </cell>
        </row>
        <row r="14">
          <cell r="A14">
            <v>8</v>
          </cell>
          <cell r="W14">
            <v>172</v>
          </cell>
        </row>
        <row r="15">
          <cell r="A15">
            <v>9</v>
          </cell>
          <cell r="W15">
            <v>172</v>
          </cell>
        </row>
        <row r="16">
          <cell r="A16">
            <v>10</v>
          </cell>
          <cell r="W16">
            <v>0</v>
          </cell>
        </row>
        <row r="17">
          <cell r="A17">
            <v>11</v>
          </cell>
          <cell r="W17">
            <v>172</v>
          </cell>
        </row>
        <row r="18">
          <cell r="A18">
            <v>12</v>
          </cell>
          <cell r="W18">
            <v>172</v>
          </cell>
        </row>
        <row r="19">
          <cell r="A19">
            <v>13</v>
          </cell>
          <cell r="W19">
            <v>172</v>
          </cell>
        </row>
        <row r="20">
          <cell r="A20">
            <v>14</v>
          </cell>
          <cell r="W20">
            <v>172</v>
          </cell>
        </row>
        <row r="21">
          <cell r="A21">
            <v>15</v>
          </cell>
          <cell r="W21">
            <v>172</v>
          </cell>
        </row>
        <row r="22">
          <cell r="A22">
            <v>16</v>
          </cell>
          <cell r="W22">
            <v>172</v>
          </cell>
        </row>
        <row r="23">
          <cell r="A23">
            <v>17</v>
          </cell>
          <cell r="W23">
            <v>172</v>
          </cell>
        </row>
        <row r="24">
          <cell r="A24">
            <v>18</v>
          </cell>
          <cell r="W24">
            <v>172</v>
          </cell>
        </row>
        <row r="25">
          <cell r="A25">
            <v>19</v>
          </cell>
          <cell r="W25">
            <v>172</v>
          </cell>
        </row>
        <row r="26">
          <cell r="A26">
            <v>20</v>
          </cell>
          <cell r="W26">
            <v>172</v>
          </cell>
        </row>
        <row r="27">
          <cell r="A27">
            <v>21</v>
          </cell>
          <cell r="W27">
            <v>172</v>
          </cell>
        </row>
        <row r="28">
          <cell r="A28">
            <v>22</v>
          </cell>
          <cell r="W28">
            <v>172</v>
          </cell>
        </row>
        <row r="29">
          <cell r="A29">
            <v>23</v>
          </cell>
          <cell r="W29">
            <v>172</v>
          </cell>
        </row>
        <row r="30">
          <cell r="A30">
            <v>24</v>
          </cell>
          <cell r="W30">
            <v>172</v>
          </cell>
        </row>
        <row r="31">
          <cell r="A31">
            <v>25</v>
          </cell>
          <cell r="W31">
            <v>172</v>
          </cell>
        </row>
        <row r="32">
          <cell r="A32">
            <v>26</v>
          </cell>
          <cell r="W32">
            <v>172</v>
          </cell>
        </row>
        <row r="33">
          <cell r="A33">
            <v>27</v>
          </cell>
          <cell r="W33">
            <v>0</v>
          </cell>
        </row>
        <row r="34">
          <cell r="A34">
            <v>28</v>
          </cell>
          <cell r="W34">
            <v>172</v>
          </cell>
        </row>
        <row r="35">
          <cell r="A35">
            <v>29</v>
          </cell>
          <cell r="W35">
            <v>172</v>
          </cell>
        </row>
        <row r="36">
          <cell r="A36">
            <v>30</v>
          </cell>
          <cell r="W36">
            <v>172</v>
          </cell>
        </row>
        <row r="37">
          <cell r="A37">
            <v>31</v>
          </cell>
          <cell r="W37">
            <v>172</v>
          </cell>
        </row>
        <row r="38">
          <cell r="A38">
            <v>32</v>
          </cell>
          <cell r="W38">
            <v>172</v>
          </cell>
        </row>
        <row r="39">
          <cell r="A39">
            <v>33</v>
          </cell>
          <cell r="W39">
            <v>172</v>
          </cell>
        </row>
        <row r="40">
          <cell r="A40">
            <v>34</v>
          </cell>
          <cell r="W40">
            <v>172</v>
          </cell>
        </row>
        <row r="41">
          <cell r="A41">
            <v>35</v>
          </cell>
          <cell r="W41">
            <v>172</v>
          </cell>
        </row>
        <row r="42">
          <cell r="A42">
            <v>36</v>
          </cell>
          <cell r="W42">
            <v>0</v>
          </cell>
        </row>
        <row r="43">
          <cell r="A43">
            <v>37</v>
          </cell>
          <cell r="W43">
            <v>172</v>
          </cell>
        </row>
        <row r="44">
          <cell r="A44">
            <v>38</v>
          </cell>
          <cell r="W44">
            <v>172</v>
          </cell>
        </row>
        <row r="45">
          <cell r="A45">
            <v>39</v>
          </cell>
          <cell r="W45">
            <v>172</v>
          </cell>
        </row>
        <row r="46">
          <cell r="A46">
            <v>40</v>
          </cell>
          <cell r="W46">
            <v>172</v>
          </cell>
        </row>
        <row r="47">
          <cell r="A47">
            <v>41</v>
          </cell>
          <cell r="W47">
            <v>172</v>
          </cell>
        </row>
        <row r="48">
          <cell r="A48">
            <v>42</v>
          </cell>
          <cell r="W48">
            <v>172</v>
          </cell>
        </row>
        <row r="49">
          <cell r="A49">
            <v>43</v>
          </cell>
          <cell r="W49">
            <v>172</v>
          </cell>
        </row>
        <row r="50">
          <cell r="A50">
            <v>44</v>
          </cell>
          <cell r="W50">
            <v>172</v>
          </cell>
        </row>
        <row r="51">
          <cell r="A51">
            <v>45</v>
          </cell>
          <cell r="W51">
            <v>172</v>
          </cell>
        </row>
        <row r="52">
          <cell r="A52">
            <v>46</v>
          </cell>
          <cell r="W52">
            <v>172</v>
          </cell>
        </row>
        <row r="53">
          <cell r="A53">
            <v>47</v>
          </cell>
          <cell r="W53">
            <v>172</v>
          </cell>
        </row>
        <row r="54">
          <cell r="A54">
            <v>48</v>
          </cell>
          <cell r="W54">
            <v>172</v>
          </cell>
        </row>
        <row r="55">
          <cell r="A55">
            <v>49</v>
          </cell>
          <cell r="W55">
            <v>172</v>
          </cell>
        </row>
        <row r="56">
          <cell r="A56">
            <v>50</v>
          </cell>
          <cell r="W56">
            <v>172</v>
          </cell>
        </row>
        <row r="57">
          <cell r="A57">
            <v>51</v>
          </cell>
          <cell r="W57">
            <v>172</v>
          </cell>
        </row>
        <row r="58">
          <cell r="A58">
            <v>52</v>
          </cell>
          <cell r="W58">
            <v>0</v>
          </cell>
        </row>
        <row r="59">
          <cell r="A59">
            <v>53</v>
          </cell>
          <cell r="W59">
            <v>172</v>
          </cell>
        </row>
        <row r="60">
          <cell r="A60">
            <v>54</v>
          </cell>
          <cell r="W60">
            <v>172</v>
          </cell>
        </row>
        <row r="61">
          <cell r="A61">
            <v>55</v>
          </cell>
          <cell r="W61">
            <v>172</v>
          </cell>
        </row>
        <row r="62">
          <cell r="A62">
            <v>56</v>
          </cell>
          <cell r="W62">
            <v>0</v>
          </cell>
        </row>
        <row r="63">
          <cell r="A63">
            <v>57</v>
          </cell>
          <cell r="W63">
            <v>0</v>
          </cell>
        </row>
        <row r="64">
          <cell r="A64">
            <v>58</v>
          </cell>
          <cell r="W64">
            <v>172</v>
          </cell>
        </row>
        <row r="65">
          <cell r="A65">
            <v>59</v>
          </cell>
          <cell r="W65">
            <v>172</v>
          </cell>
        </row>
        <row r="66">
          <cell r="A66">
            <v>60</v>
          </cell>
          <cell r="W66">
            <v>172</v>
          </cell>
        </row>
        <row r="67">
          <cell r="A67">
            <v>61</v>
          </cell>
          <cell r="W67">
            <v>172</v>
          </cell>
        </row>
        <row r="68">
          <cell r="A68">
            <v>62</v>
          </cell>
          <cell r="W68">
            <v>172</v>
          </cell>
        </row>
        <row r="69">
          <cell r="A69">
            <v>63</v>
          </cell>
          <cell r="W69">
            <v>172</v>
          </cell>
        </row>
        <row r="70">
          <cell r="A70">
            <v>64</v>
          </cell>
          <cell r="W70">
            <v>172</v>
          </cell>
        </row>
        <row r="71">
          <cell r="A71">
            <v>65</v>
          </cell>
          <cell r="W71">
            <v>0</v>
          </cell>
        </row>
        <row r="72">
          <cell r="A72">
            <v>66</v>
          </cell>
          <cell r="W72">
            <v>172</v>
          </cell>
        </row>
        <row r="73">
          <cell r="A73">
            <v>67</v>
          </cell>
          <cell r="W73">
            <v>172</v>
          </cell>
        </row>
        <row r="74">
          <cell r="A74">
            <v>68</v>
          </cell>
          <cell r="W74">
            <v>172</v>
          </cell>
        </row>
        <row r="75">
          <cell r="A75">
            <v>69</v>
          </cell>
          <cell r="W75">
            <v>172</v>
          </cell>
        </row>
        <row r="76">
          <cell r="A76">
            <v>70</v>
          </cell>
          <cell r="W76">
            <v>172</v>
          </cell>
        </row>
        <row r="77">
          <cell r="A77">
            <v>71</v>
          </cell>
          <cell r="W77">
            <v>172</v>
          </cell>
        </row>
        <row r="78">
          <cell r="A78">
            <v>72</v>
          </cell>
          <cell r="W78">
            <v>172</v>
          </cell>
        </row>
        <row r="79">
          <cell r="A79">
            <v>73</v>
          </cell>
          <cell r="W79">
            <v>172</v>
          </cell>
        </row>
        <row r="80">
          <cell r="A80">
            <v>74</v>
          </cell>
          <cell r="W80">
            <v>20</v>
          </cell>
        </row>
        <row r="81">
          <cell r="A81">
            <v>75</v>
          </cell>
          <cell r="W81">
            <v>172</v>
          </cell>
        </row>
        <row r="82">
          <cell r="A82">
            <v>76</v>
          </cell>
          <cell r="W82">
            <v>172</v>
          </cell>
        </row>
        <row r="83">
          <cell r="A83">
            <v>77</v>
          </cell>
          <cell r="W83">
            <v>172</v>
          </cell>
        </row>
        <row r="84">
          <cell r="A84">
            <v>78</v>
          </cell>
          <cell r="W84">
            <v>172</v>
          </cell>
        </row>
        <row r="85">
          <cell r="A85">
            <v>79</v>
          </cell>
          <cell r="W85">
            <v>172</v>
          </cell>
        </row>
        <row r="86">
          <cell r="A86">
            <v>80</v>
          </cell>
          <cell r="W86">
            <v>172</v>
          </cell>
        </row>
        <row r="87">
          <cell r="A87">
            <v>81</v>
          </cell>
          <cell r="W87">
            <v>172</v>
          </cell>
        </row>
        <row r="88">
          <cell r="A88">
            <v>82</v>
          </cell>
          <cell r="W88">
            <v>172</v>
          </cell>
        </row>
        <row r="89">
          <cell r="A89">
            <v>83</v>
          </cell>
          <cell r="W89">
            <v>172</v>
          </cell>
        </row>
        <row r="90">
          <cell r="A90">
            <v>84</v>
          </cell>
          <cell r="W90">
            <v>172</v>
          </cell>
        </row>
        <row r="91">
          <cell r="A91">
            <v>85</v>
          </cell>
          <cell r="W91">
            <v>172</v>
          </cell>
        </row>
        <row r="92">
          <cell r="A92">
            <v>86</v>
          </cell>
          <cell r="W92">
            <v>172</v>
          </cell>
        </row>
        <row r="93">
          <cell r="A93">
            <v>87</v>
          </cell>
          <cell r="W93">
            <v>172</v>
          </cell>
        </row>
        <row r="94">
          <cell r="A94">
            <v>88</v>
          </cell>
          <cell r="W94">
            <v>172</v>
          </cell>
        </row>
        <row r="95">
          <cell r="A95">
            <v>89</v>
          </cell>
          <cell r="W95">
            <v>172</v>
          </cell>
        </row>
        <row r="96">
          <cell r="A96">
            <v>90</v>
          </cell>
          <cell r="W96">
            <v>172</v>
          </cell>
        </row>
        <row r="97">
          <cell r="A97">
            <v>91</v>
          </cell>
          <cell r="W97">
            <v>172</v>
          </cell>
        </row>
        <row r="98">
          <cell r="A98">
            <v>92</v>
          </cell>
          <cell r="W98">
            <v>2</v>
          </cell>
        </row>
        <row r="99">
          <cell r="A99">
            <v>93</v>
          </cell>
          <cell r="W99">
            <v>2</v>
          </cell>
        </row>
        <row r="100">
          <cell r="A100">
            <v>94</v>
          </cell>
          <cell r="W100">
            <v>172</v>
          </cell>
        </row>
        <row r="101">
          <cell r="A101">
            <v>95</v>
          </cell>
          <cell r="W101">
            <v>172</v>
          </cell>
        </row>
        <row r="102">
          <cell r="A102">
            <v>96</v>
          </cell>
          <cell r="W102">
            <v>172</v>
          </cell>
        </row>
        <row r="103">
          <cell r="A103">
            <v>97</v>
          </cell>
          <cell r="W103">
            <v>172</v>
          </cell>
        </row>
        <row r="104">
          <cell r="A104">
            <v>98</v>
          </cell>
          <cell r="W104">
            <v>172</v>
          </cell>
        </row>
        <row r="105">
          <cell r="A105">
            <v>99</v>
          </cell>
          <cell r="W105">
            <v>172</v>
          </cell>
        </row>
        <row r="106">
          <cell r="A106">
            <v>100</v>
          </cell>
          <cell r="W106">
            <v>172</v>
          </cell>
        </row>
        <row r="107">
          <cell r="A107">
            <v>101</v>
          </cell>
          <cell r="W107">
            <v>108</v>
          </cell>
        </row>
        <row r="108">
          <cell r="A108">
            <v>102</v>
          </cell>
          <cell r="W108">
            <v>172</v>
          </cell>
        </row>
        <row r="109">
          <cell r="A109">
            <v>103</v>
          </cell>
          <cell r="W109">
            <v>172</v>
          </cell>
        </row>
        <row r="110">
          <cell r="A110">
            <v>104</v>
          </cell>
          <cell r="W110">
            <v>0</v>
          </cell>
        </row>
        <row r="111">
          <cell r="A111">
            <v>105</v>
          </cell>
          <cell r="W111">
            <v>172</v>
          </cell>
        </row>
        <row r="112">
          <cell r="W112">
            <v>0</v>
          </cell>
        </row>
        <row r="113">
          <cell r="W113">
            <v>172</v>
          </cell>
        </row>
        <row r="114">
          <cell r="W114">
            <v>92</v>
          </cell>
        </row>
        <row r="115">
          <cell r="A115" t="str">
            <v xml:space="preserve">Incidencias  </v>
          </cell>
        </row>
        <row r="117">
          <cell r="A117" t="str">
            <v>Firma de los Arbitros</v>
          </cell>
        </row>
        <row r="119">
          <cell r="A119" t="str">
            <v>Vto. Bno. Delegado Suelta</v>
          </cell>
        </row>
      </sheetData>
      <sheetData sheetId="14"/>
      <sheetData sheetId="15">
        <row r="3">
          <cell r="A3" t="str">
            <v>COMARCAL  "LOS PINOS - 2020"</v>
          </cell>
        </row>
        <row r="5">
          <cell r="W5">
            <v>0</v>
          </cell>
        </row>
        <row r="6">
          <cell r="A6" t="str">
            <v>Ins</v>
          </cell>
          <cell r="W6" t="str">
            <v>PUNTOS</v>
          </cell>
        </row>
        <row r="7">
          <cell r="A7">
            <v>1</v>
          </cell>
          <cell r="W7">
            <v>236</v>
          </cell>
        </row>
        <row r="8">
          <cell r="A8">
            <v>2</v>
          </cell>
          <cell r="W8">
            <v>236</v>
          </cell>
        </row>
        <row r="9">
          <cell r="A9">
            <v>3</v>
          </cell>
          <cell r="W9">
            <v>236</v>
          </cell>
        </row>
        <row r="10">
          <cell r="A10">
            <v>4</v>
          </cell>
          <cell r="W10">
            <v>236</v>
          </cell>
        </row>
        <row r="11">
          <cell r="A11">
            <v>5</v>
          </cell>
          <cell r="W11">
            <v>236</v>
          </cell>
        </row>
        <row r="12">
          <cell r="A12">
            <v>6</v>
          </cell>
          <cell r="W12">
            <v>245</v>
          </cell>
        </row>
        <row r="13">
          <cell r="A13">
            <v>7</v>
          </cell>
          <cell r="W13">
            <v>140</v>
          </cell>
        </row>
        <row r="14">
          <cell r="A14">
            <v>8</v>
          </cell>
          <cell r="W14">
            <v>236</v>
          </cell>
        </row>
        <row r="15">
          <cell r="A15">
            <v>9</v>
          </cell>
          <cell r="W15">
            <v>236</v>
          </cell>
        </row>
        <row r="16">
          <cell r="A16">
            <v>10</v>
          </cell>
          <cell r="W16">
            <v>0</v>
          </cell>
        </row>
        <row r="17">
          <cell r="A17">
            <v>11</v>
          </cell>
          <cell r="W17">
            <v>236</v>
          </cell>
        </row>
        <row r="18">
          <cell r="A18">
            <v>12</v>
          </cell>
          <cell r="W18">
            <v>236</v>
          </cell>
        </row>
        <row r="19">
          <cell r="A19">
            <v>13</v>
          </cell>
          <cell r="W19">
            <v>236</v>
          </cell>
        </row>
        <row r="20">
          <cell r="A20">
            <v>14</v>
          </cell>
          <cell r="W20">
            <v>236</v>
          </cell>
        </row>
        <row r="21">
          <cell r="A21">
            <v>15</v>
          </cell>
          <cell r="W21">
            <v>245</v>
          </cell>
        </row>
        <row r="22">
          <cell r="A22">
            <v>16</v>
          </cell>
          <cell r="W22">
            <v>236</v>
          </cell>
        </row>
        <row r="23">
          <cell r="A23">
            <v>17</v>
          </cell>
          <cell r="W23">
            <v>226</v>
          </cell>
        </row>
        <row r="24">
          <cell r="A24">
            <v>18</v>
          </cell>
          <cell r="W24">
            <v>236</v>
          </cell>
        </row>
        <row r="25">
          <cell r="A25">
            <v>19</v>
          </cell>
          <cell r="W25">
            <v>236</v>
          </cell>
        </row>
        <row r="26">
          <cell r="A26">
            <v>20</v>
          </cell>
          <cell r="W26">
            <v>236</v>
          </cell>
        </row>
        <row r="27">
          <cell r="A27">
            <v>21</v>
          </cell>
          <cell r="W27">
            <v>236</v>
          </cell>
        </row>
        <row r="28">
          <cell r="A28">
            <v>22</v>
          </cell>
          <cell r="W28">
            <v>236</v>
          </cell>
        </row>
        <row r="29">
          <cell r="A29">
            <v>23</v>
          </cell>
          <cell r="W29">
            <v>236</v>
          </cell>
        </row>
        <row r="30">
          <cell r="A30">
            <v>24</v>
          </cell>
          <cell r="W30">
            <v>236</v>
          </cell>
        </row>
        <row r="31">
          <cell r="A31">
            <v>25</v>
          </cell>
          <cell r="W31">
            <v>236</v>
          </cell>
        </row>
        <row r="32">
          <cell r="A32">
            <v>26</v>
          </cell>
          <cell r="W32">
            <v>236</v>
          </cell>
        </row>
        <row r="33">
          <cell r="A33">
            <v>27</v>
          </cell>
          <cell r="W33">
            <v>0</v>
          </cell>
        </row>
        <row r="34">
          <cell r="A34">
            <v>28</v>
          </cell>
          <cell r="W34">
            <v>236</v>
          </cell>
        </row>
        <row r="35">
          <cell r="A35">
            <v>29</v>
          </cell>
          <cell r="W35">
            <v>236</v>
          </cell>
        </row>
        <row r="36">
          <cell r="A36">
            <v>30</v>
          </cell>
          <cell r="W36">
            <v>236</v>
          </cell>
        </row>
        <row r="37">
          <cell r="A37">
            <v>31</v>
          </cell>
          <cell r="W37">
            <v>236</v>
          </cell>
        </row>
        <row r="38">
          <cell r="A38">
            <v>32</v>
          </cell>
          <cell r="W38">
            <v>236</v>
          </cell>
        </row>
        <row r="39">
          <cell r="A39">
            <v>33</v>
          </cell>
          <cell r="W39">
            <v>236</v>
          </cell>
        </row>
        <row r="40">
          <cell r="A40">
            <v>34</v>
          </cell>
          <cell r="W40">
            <v>236</v>
          </cell>
        </row>
        <row r="41">
          <cell r="A41">
            <v>35</v>
          </cell>
          <cell r="W41">
            <v>236</v>
          </cell>
        </row>
        <row r="42">
          <cell r="A42">
            <v>36</v>
          </cell>
          <cell r="W42">
            <v>0</v>
          </cell>
        </row>
        <row r="43">
          <cell r="A43">
            <v>37</v>
          </cell>
          <cell r="W43">
            <v>236</v>
          </cell>
        </row>
        <row r="44">
          <cell r="A44">
            <v>38</v>
          </cell>
          <cell r="W44">
            <v>236</v>
          </cell>
        </row>
        <row r="45">
          <cell r="A45">
            <v>39</v>
          </cell>
          <cell r="W45">
            <v>236</v>
          </cell>
        </row>
        <row r="46">
          <cell r="A46">
            <v>40</v>
          </cell>
          <cell r="W46">
            <v>236</v>
          </cell>
        </row>
        <row r="47">
          <cell r="A47">
            <v>41</v>
          </cell>
          <cell r="W47">
            <v>236</v>
          </cell>
        </row>
        <row r="48">
          <cell r="A48">
            <v>42</v>
          </cell>
          <cell r="W48">
            <v>236</v>
          </cell>
        </row>
        <row r="49">
          <cell r="A49">
            <v>43</v>
          </cell>
          <cell r="W49">
            <v>245</v>
          </cell>
        </row>
        <row r="50">
          <cell r="A50">
            <v>44</v>
          </cell>
          <cell r="W50">
            <v>236</v>
          </cell>
        </row>
        <row r="51">
          <cell r="A51">
            <v>45</v>
          </cell>
          <cell r="W51">
            <v>236</v>
          </cell>
        </row>
        <row r="52">
          <cell r="A52">
            <v>46</v>
          </cell>
          <cell r="W52">
            <v>236</v>
          </cell>
        </row>
        <row r="53">
          <cell r="A53">
            <v>47</v>
          </cell>
          <cell r="W53">
            <v>236</v>
          </cell>
        </row>
        <row r="54">
          <cell r="A54">
            <v>48</v>
          </cell>
          <cell r="W54">
            <v>236</v>
          </cell>
        </row>
        <row r="55">
          <cell r="A55">
            <v>49</v>
          </cell>
          <cell r="W55">
            <v>236</v>
          </cell>
        </row>
        <row r="56">
          <cell r="A56">
            <v>50</v>
          </cell>
          <cell r="W56">
            <v>236</v>
          </cell>
        </row>
        <row r="57">
          <cell r="A57">
            <v>51</v>
          </cell>
          <cell r="W57">
            <v>236</v>
          </cell>
        </row>
        <row r="58">
          <cell r="A58">
            <v>52</v>
          </cell>
          <cell r="W58">
            <v>0</v>
          </cell>
        </row>
        <row r="59">
          <cell r="A59">
            <v>53</v>
          </cell>
          <cell r="W59">
            <v>236</v>
          </cell>
        </row>
        <row r="60">
          <cell r="A60">
            <v>54</v>
          </cell>
          <cell r="W60">
            <v>236</v>
          </cell>
        </row>
        <row r="61">
          <cell r="A61">
            <v>55</v>
          </cell>
          <cell r="W61">
            <v>236</v>
          </cell>
        </row>
        <row r="62">
          <cell r="A62">
            <v>56</v>
          </cell>
          <cell r="W62">
            <v>0</v>
          </cell>
        </row>
        <row r="63">
          <cell r="A63">
            <v>57</v>
          </cell>
          <cell r="W63">
            <v>0</v>
          </cell>
        </row>
        <row r="64">
          <cell r="A64">
            <v>58</v>
          </cell>
          <cell r="W64">
            <v>236</v>
          </cell>
        </row>
        <row r="65">
          <cell r="A65">
            <v>59</v>
          </cell>
          <cell r="W65">
            <v>236</v>
          </cell>
        </row>
        <row r="66">
          <cell r="A66">
            <v>60</v>
          </cell>
          <cell r="W66">
            <v>236</v>
          </cell>
        </row>
        <row r="67">
          <cell r="A67">
            <v>61</v>
          </cell>
          <cell r="W67">
            <v>236</v>
          </cell>
        </row>
        <row r="68">
          <cell r="A68">
            <v>62</v>
          </cell>
          <cell r="W68">
            <v>245</v>
          </cell>
        </row>
        <row r="69">
          <cell r="A69">
            <v>63</v>
          </cell>
          <cell r="W69">
            <v>236</v>
          </cell>
        </row>
        <row r="70">
          <cell r="A70">
            <v>64</v>
          </cell>
          <cell r="W70">
            <v>236</v>
          </cell>
        </row>
        <row r="71">
          <cell r="A71">
            <v>65</v>
          </cell>
          <cell r="W71">
            <v>0</v>
          </cell>
        </row>
        <row r="72">
          <cell r="A72">
            <v>66</v>
          </cell>
          <cell r="W72">
            <v>236</v>
          </cell>
        </row>
        <row r="73">
          <cell r="A73">
            <v>67</v>
          </cell>
          <cell r="W73">
            <v>236</v>
          </cell>
        </row>
        <row r="74">
          <cell r="A74">
            <v>68</v>
          </cell>
          <cell r="W74">
            <v>236</v>
          </cell>
        </row>
        <row r="75">
          <cell r="A75">
            <v>69</v>
          </cell>
          <cell r="W75">
            <v>245</v>
          </cell>
        </row>
        <row r="76">
          <cell r="A76">
            <v>70</v>
          </cell>
          <cell r="W76">
            <v>236</v>
          </cell>
        </row>
        <row r="77">
          <cell r="A77">
            <v>71</v>
          </cell>
          <cell r="W77">
            <v>236</v>
          </cell>
        </row>
        <row r="78">
          <cell r="A78">
            <v>72</v>
          </cell>
          <cell r="W78">
            <v>236</v>
          </cell>
        </row>
        <row r="79">
          <cell r="A79">
            <v>73</v>
          </cell>
          <cell r="W79">
            <v>236</v>
          </cell>
        </row>
        <row r="80">
          <cell r="A80">
            <v>74</v>
          </cell>
          <cell r="W80">
            <v>0</v>
          </cell>
        </row>
        <row r="81">
          <cell r="A81">
            <v>75</v>
          </cell>
          <cell r="W81">
            <v>234</v>
          </cell>
        </row>
        <row r="82">
          <cell r="A82">
            <v>76</v>
          </cell>
          <cell r="W82">
            <v>238</v>
          </cell>
        </row>
        <row r="83">
          <cell r="A83">
            <v>77</v>
          </cell>
          <cell r="W83">
            <v>236</v>
          </cell>
        </row>
        <row r="84">
          <cell r="A84">
            <v>78</v>
          </cell>
          <cell r="W84">
            <v>236</v>
          </cell>
        </row>
        <row r="85">
          <cell r="A85">
            <v>79</v>
          </cell>
          <cell r="W85">
            <v>236</v>
          </cell>
        </row>
        <row r="86">
          <cell r="A86">
            <v>80</v>
          </cell>
          <cell r="W86">
            <v>236</v>
          </cell>
        </row>
        <row r="87">
          <cell r="A87">
            <v>81</v>
          </cell>
          <cell r="W87">
            <v>236</v>
          </cell>
        </row>
        <row r="88">
          <cell r="A88">
            <v>82</v>
          </cell>
          <cell r="W88">
            <v>236</v>
          </cell>
        </row>
        <row r="89">
          <cell r="A89">
            <v>83</v>
          </cell>
          <cell r="W89">
            <v>236</v>
          </cell>
        </row>
        <row r="90">
          <cell r="A90">
            <v>84</v>
          </cell>
          <cell r="W90">
            <v>236</v>
          </cell>
        </row>
        <row r="91">
          <cell r="A91">
            <v>85</v>
          </cell>
          <cell r="W91">
            <v>236</v>
          </cell>
        </row>
        <row r="92">
          <cell r="A92">
            <v>86</v>
          </cell>
          <cell r="W92">
            <v>236</v>
          </cell>
        </row>
        <row r="93">
          <cell r="A93">
            <v>87</v>
          </cell>
          <cell r="W93">
            <v>236</v>
          </cell>
        </row>
        <row r="94">
          <cell r="A94">
            <v>88</v>
          </cell>
          <cell r="W94">
            <v>236</v>
          </cell>
        </row>
        <row r="95">
          <cell r="A95">
            <v>89</v>
          </cell>
          <cell r="W95">
            <v>10</v>
          </cell>
        </row>
        <row r="96">
          <cell r="A96">
            <v>90</v>
          </cell>
          <cell r="W96">
            <v>236</v>
          </cell>
        </row>
        <row r="97">
          <cell r="A97">
            <v>91</v>
          </cell>
          <cell r="W97">
            <v>236</v>
          </cell>
        </row>
        <row r="98">
          <cell r="A98">
            <v>92</v>
          </cell>
          <cell r="W98">
            <v>0</v>
          </cell>
        </row>
        <row r="99">
          <cell r="A99">
            <v>93</v>
          </cell>
          <cell r="W99">
            <v>236</v>
          </cell>
        </row>
        <row r="100">
          <cell r="A100">
            <v>94</v>
          </cell>
          <cell r="W100">
            <v>236</v>
          </cell>
        </row>
        <row r="101">
          <cell r="A101">
            <v>95</v>
          </cell>
          <cell r="W101">
            <v>236</v>
          </cell>
        </row>
        <row r="102">
          <cell r="A102">
            <v>96</v>
          </cell>
          <cell r="W102">
            <v>245</v>
          </cell>
        </row>
        <row r="103">
          <cell r="A103">
            <v>97</v>
          </cell>
          <cell r="W103">
            <v>236</v>
          </cell>
        </row>
        <row r="104">
          <cell r="A104">
            <v>98</v>
          </cell>
          <cell r="W104">
            <v>236</v>
          </cell>
        </row>
        <row r="105">
          <cell r="A105">
            <v>99</v>
          </cell>
          <cell r="W105">
            <v>236</v>
          </cell>
        </row>
        <row r="106">
          <cell r="A106">
            <v>100</v>
          </cell>
          <cell r="W106">
            <v>236</v>
          </cell>
        </row>
        <row r="107">
          <cell r="A107">
            <v>101</v>
          </cell>
          <cell r="W107">
            <v>236</v>
          </cell>
        </row>
        <row r="108">
          <cell r="A108">
            <v>102</v>
          </cell>
          <cell r="W108">
            <v>236</v>
          </cell>
        </row>
        <row r="109">
          <cell r="A109">
            <v>103</v>
          </cell>
          <cell r="W109">
            <v>236</v>
          </cell>
        </row>
        <row r="110">
          <cell r="A110">
            <v>104</v>
          </cell>
          <cell r="W110">
            <v>0</v>
          </cell>
        </row>
        <row r="111">
          <cell r="A111">
            <v>105</v>
          </cell>
          <cell r="W111">
            <v>245</v>
          </cell>
        </row>
        <row r="112">
          <cell r="W112">
            <v>0</v>
          </cell>
        </row>
        <row r="113">
          <cell r="A113" t="str">
            <v>PALOMOS de CONTROL</v>
          </cell>
          <cell r="W113">
            <v>245</v>
          </cell>
        </row>
        <row r="114">
          <cell r="A114" t="str">
            <v>PALOMOS EN SUELTA</v>
          </cell>
          <cell r="W114">
            <v>7</v>
          </cell>
        </row>
        <row r="115">
          <cell r="A115" t="str">
            <v xml:space="preserve">Incidencias </v>
          </cell>
        </row>
        <row r="117">
          <cell r="A117" t="str">
            <v>Firma de los Arbitros</v>
          </cell>
        </row>
        <row r="119">
          <cell r="A119" t="str">
            <v>Vto. Bno. Delegado Suelta</v>
          </cell>
        </row>
      </sheetData>
      <sheetData sheetId="16"/>
      <sheetData sheetId="17">
        <row r="3">
          <cell r="A3" t="str">
            <v>COMARCAL  "LOS PINOS - 2020"</v>
          </cell>
        </row>
        <row r="5">
          <cell r="W5">
            <v>0</v>
          </cell>
        </row>
        <row r="6">
          <cell r="A6" t="str">
            <v>Ins</v>
          </cell>
          <cell r="W6" t="str">
            <v>PUNTOS</v>
          </cell>
        </row>
        <row r="7">
          <cell r="A7">
            <v>1</v>
          </cell>
          <cell r="W7">
            <v>240</v>
          </cell>
        </row>
        <row r="8">
          <cell r="A8">
            <v>2</v>
          </cell>
          <cell r="W8">
            <v>240</v>
          </cell>
        </row>
        <row r="9">
          <cell r="A9">
            <v>3</v>
          </cell>
          <cell r="W9">
            <v>28</v>
          </cell>
        </row>
        <row r="10">
          <cell r="A10">
            <v>4</v>
          </cell>
          <cell r="W10">
            <v>240</v>
          </cell>
        </row>
        <row r="11">
          <cell r="A11">
            <v>5</v>
          </cell>
          <cell r="W11">
            <v>240</v>
          </cell>
        </row>
        <row r="12">
          <cell r="A12">
            <v>6</v>
          </cell>
          <cell r="W12">
            <v>240</v>
          </cell>
        </row>
        <row r="13">
          <cell r="A13">
            <v>7</v>
          </cell>
          <cell r="W13">
            <v>240</v>
          </cell>
        </row>
        <row r="14">
          <cell r="A14">
            <v>8</v>
          </cell>
          <cell r="W14">
            <v>240</v>
          </cell>
        </row>
        <row r="15">
          <cell r="A15">
            <v>9</v>
          </cell>
          <cell r="W15">
            <v>74</v>
          </cell>
        </row>
        <row r="16">
          <cell r="A16">
            <v>10</v>
          </cell>
          <cell r="W16">
            <v>0</v>
          </cell>
        </row>
        <row r="17">
          <cell r="A17">
            <v>11</v>
          </cell>
          <cell r="W17">
            <v>240</v>
          </cell>
        </row>
        <row r="18">
          <cell r="A18">
            <v>12</v>
          </cell>
          <cell r="W18">
            <v>240</v>
          </cell>
        </row>
        <row r="19">
          <cell r="A19">
            <v>13</v>
          </cell>
          <cell r="W19">
            <v>240</v>
          </cell>
        </row>
        <row r="20">
          <cell r="A20">
            <v>14</v>
          </cell>
          <cell r="W20">
            <v>240</v>
          </cell>
        </row>
        <row r="21">
          <cell r="A21">
            <v>15</v>
          </cell>
          <cell r="W21">
            <v>28</v>
          </cell>
        </row>
        <row r="22">
          <cell r="A22">
            <v>16</v>
          </cell>
          <cell r="W22">
            <v>240</v>
          </cell>
        </row>
        <row r="23">
          <cell r="A23">
            <v>17</v>
          </cell>
          <cell r="W23">
            <v>240</v>
          </cell>
        </row>
        <row r="24">
          <cell r="A24">
            <v>18</v>
          </cell>
          <cell r="W24">
            <v>240</v>
          </cell>
        </row>
        <row r="25">
          <cell r="A25">
            <v>19</v>
          </cell>
          <cell r="W25">
            <v>240</v>
          </cell>
        </row>
        <row r="26">
          <cell r="A26">
            <v>20</v>
          </cell>
          <cell r="W26">
            <v>240</v>
          </cell>
        </row>
        <row r="27">
          <cell r="A27">
            <v>21</v>
          </cell>
          <cell r="W27">
            <v>240</v>
          </cell>
        </row>
        <row r="28">
          <cell r="A28">
            <v>22</v>
          </cell>
          <cell r="W28">
            <v>240</v>
          </cell>
        </row>
        <row r="29">
          <cell r="A29">
            <v>23</v>
          </cell>
          <cell r="W29">
            <v>240</v>
          </cell>
        </row>
        <row r="30">
          <cell r="A30">
            <v>24</v>
          </cell>
          <cell r="W30">
            <v>240</v>
          </cell>
        </row>
        <row r="31">
          <cell r="A31">
            <v>25</v>
          </cell>
          <cell r="W31">
            <v>240</v>
          </cell>
        </row>
        <row r="32">
          <cell r="A32">
            <v>26</v>
          </cell>
          <cell r="W32">
            <v>240</v>
          </cell>
        </row>
        <row r="33">
          <cell r="A33">
            <v>27</v>
          </cell>
          <cell r="W33">
            <v>0</v>
          </cell>
        </row>
        <row r="34">
          <cell r="A34">
            <v>28</v>
          </cell>
          <cell r="W34">
            <v>240</v>
          </cell>
        </row>
        <row r="35">
          <cell r="A35">
            <v>29</v>
          </cell>
          <cell r="W35">
            <v>240</v>
          </cell>
        </row>
        <row r="36">
          <cell r="A36">
            <v>30</v>
          </cell>
          <cell r="W36">
            <v>240</v>
          </cell>
        </row>
        <row r="37">
          <cell r="A37">
            <v>31</v>
          </cell>
          <cell r="W37">
            <v>240</v>
          </cell>
        </row>
        <row r="38">
          <cell r="A38">
            <v>32</v>
          </cell>
          <cell r="W38">
            <v>240</v>
          </cell>
        </row>
        <row r="39">
          <cell r="A39">
            <v>33</v>
          </cell>
          <cell r="W39">
            <v>240</v>
          </cell>
        </row>
        <row r="40">
          <cell r="A40">
            <v>34</v>
          </cell>
          <cell r="W40">
            <v>240</v>
          </cell>
        </row>
        <row r="41">
          <cell r="A41">
            <v>35</v>
          </cell>
          <cell r="W41">
            <v>240</v>
          </cell>
        </row>
        <row r="42">
          <cell r="A42">
            <v>36</v>
          </cell>
          <cell r="W42">
            <v>0</v>
          </cell>
        </row>
        <row r="43">
          <cell r="A43">
            <v>37</v>
          </cell>
          <cell r="W43">
            <v>240</v>
          </cell>
        </row>
        <row r="44">
          <cell r="A44">
            <v>38</v>
          </cell>
          <cell r="W44">
            <v>74</v>
          </cell>
        </row>
        <row r="45">
          <cell r="A45">
            <v>39</v>
          </cell>
          <cell r="W45">
            <v>240</v>
          </cell>
        </row>
        <row r="46">
          <cell r="A46">
            <v>40</v>
          </cell>
          <cell r="W46">
            <v>240</v>
          </cell>
        </row>
        <row r="47">
          <cell r="A47">
            <v>41</v>
          </cell>
          <cell r="W47">
            <v>240</v>
          </cell>
        </row>
        <row r="48">
          <cell r="A48">
            <v>42</v>
          </cell>
          <cell r="W48">
            <v>240</v>
          </cell>
        </row>
        <row r="49">
          <cell r="A49">
            <v>43</v>
          </cell>
          <cell r="W49">
            <v>240</v>
          </cell>
        </row>
        <row r="50">
          <cell r="A50">
            <v>44</v>
          </cell>
          <cell r="W50">
            <v>240</v>
          </cell>
        </row>
        <row r="51">
          <cell r="A51">
            <v>45</v>
          </cell>
          <cell r="W51">
            <v>240</v>
          </cell>
        </row>
        <row r="52">
          <cell r="A52">
            <v>46</v>
          </cell>
          <cell r="W52">
            <v>240</v>
          </cell>
        </row>
        <row r="53">
          <cell r="A53">
            <v>47</v>
          </cell>
          <cell r="W53">
            <v>240</v>
          </cell>
        </row>
        <row r="54">
          <cell r="A54">
            <v>48</v>
          </cell>
          <cell r="W54">
            <v>240</v>
          </cell>
        </row>
        <row r="55">
          <cell r="A55">
            <v>49</v>
          </cell>
          <cell r="W55">
            <v>240</v>
          </cell>
        </row>
        <row r="56">
          <cell r="A56">
            <v>50</v>
          </cell>
          <cell r="W56">
            <v>240</v>
          </cell>
        </row>
        <row r="57">
          <cell r="A57">
            <v>51</v>
          </cell>
          <cell r="W57">
            <v>64</v>
          </cell>
        </row>
        <row r="58">
          <cell r="A58">
            <v>52</v>
          </cell>
          <cell r="W58">
            <v>0</v>
          </cell>
        </row>
        <row r="59">
          <cell r="A59">
            <v>53</v>
          </cell>
          <cell r="W59">
            <v>240</v>
          </cell>
        </row>
        <row r="60">
          <cell r="A60">
            <v>54</v>
          </cell>
          <cell r="W60">
            <v>240</v>
          </cell>
        </row>
        <row r="61">
          <cell r="A61">
            <v>55</v>
          </cell>
          <cell r="W61">
            <v>240</v>
          </cell>
        </row>
        <row r="62">
          <cell r="A62">
            <v>56</v>
          </cell>
          <cell r="W62">
            <v>0</v>
          </cell>
        </row>
        <row r="63">
          <cell r="A63">
            <v>57</v>
          </cell>
          <cell r="W63">
            <v>0</v>
          </cell>
        </row>
        <row r="64">
          <cell r="A64">
            <v>58</v>
          </cell>
          <cell r="W64">
            <v>240</v>
          </cell>
        </row>
        <row r="65">
          <cell r="A65">
            <v>59</v>
          </cell>
          <cell r="W65">
            <v>240</v>
          </cell>
        </row>
        <row r="66">
          <cell r="A66">
            <v>60</v>
          </cell>
          <cell r="W66">
            <v>74</v>
          </cell>
        </row>
        <row r="67">
          <cell r="A67">
            <v>61</v>
          </cell>
          <cell r="W67">
            <v>240</v>
          </cell>
        </row>
        <row r="68">
          <cell r="A68">
            <v>62</v>
          </cell>
          <cell r="W68">
            <v>74</v>
          </cell>
        </row>
        <row r="69">
          <cell r="A69">
            <v>63</v>
          </cell>
          <cell r="W69">
            <v>74</v>
          </cell>
        </row>
        <row r="70">
          <cell r="A70">
            <v>64</v>
          </cell>
          <cell r="W70">
            <v>240</v>
          </cell>
        </row>
        <row r="71">
          <cell r="A71">
            <v>65</v>
          </cell>
          <cell r="W71">
            <v>0</v>
          </cell>
        </row>
        <row r="72">
          <cell r="A72">
            <v>66</v>
          </cell>
          <cell r="W72">
            <v>240</v>
          </cell>
        </row>
        <row r="73">
          <cell r="A73">
            <v>67</v>
          </cell>
          <cell r="W73">
            <v>240</v>
          </cell>
        </row>
        <row r="74">
          <cell r="A74">
            <v>68</v>
          </cell>
          <cell r="W74">
            <v>240</v>
          </cell>
        </row>
        <row r="75">
          <cell r="A75">
            <v>69</v>
          </cell>
          <cell r="W75">
            <v>240</v>
          </cell>
        </row>
        <row r="76">
          <cell r="A76">
            <v>70</v>
          </cell>
          <cell r="W76">
            <v>240</v>
          </cell>
        </row>
        <row r="77">
          <cell r="A77">
            <v>71</v>
          </cell>
          <cell r="W77">
            <v>240</v>
          </cell>
        </row>
        <row r="78">
          <cell r="A78">
            <v>72</v>
          </cell>
          <cell r="W78">
            <v>240</v>
          </cell>
        </row>
        <row r="79">
          <cell r="A79">
            <v>73</v>
          </cell>
          <cell r="W79">
            <v>236</v>
          </cell>
        </row>
        <row r="80">
          <cell r="A80">
            <v>74</v>
          </cell>
          <cell r="W80">
            <v>0</v>
          </cell>
        </row>
        <row r="81">
          <cell r="A81">
            <v>75</v>
          </cell>
          <cell r="W81">
            <v>240</v>
          </cell>
        </row>
        <row r="82">
          <cell r="A82">
            <v>76</v>
          </cell>
          <cell r="W82">
            <v>240</v>
          </cell>
        </row>
        <row r="83">
          <cell r="A83">
            <v>77</v>
          </cell>
          <cell r="W83">
            <v>240</v>
          </cell>
        </row>
        <row r="84">
          <cell r="A84">
            <v>78</v>
          </cell>
          <cell r="W84">
            <v>240</v>
          </cell>
        </row>
        <row r="85">
          <cell r="A85">
            <v>79</v>
          </cell>
          <cell r="W85">
            <v>240</v>
          </cell>
        </row>
        <row r="86">
          <cell r="A86">
            <v>80</v>
          </cell>
          <cell r="W86">
            <v>240</v>
          </cell>
        </row>
        <row r="87">
          <cell r="A87">
            <v>81</v>
          </cell>
          <cell r="W87">
            <v>240</v>
          </cell>
        </row>
        <row r="88">
          <cell r="A88">
            <v>82</v>
          </cell>
          <cell r="W88">
            <v>240</v>
          </cell>
        </row>
        <row r="89">
          <cell r="A89">
            <v>83</v>
          </cell>
          <cell r="W89">
            <v>240</v>
          </cell>
        </row>
        <row r="90">
          <cell r="A90">
            <v>84</v>
          </cell>
          <cell r="W90">
            <v>240</v>
          </cell>
        </row>
        <row r="91">
          <cell r="A91">
            <v>85</v>
          </cell>
          <cell r="W91">
            <v>240</v>
          </cell>
        </row>
        <row r="92">
          <cell r="A92">
            <v>86</v>
          </cell>
          <cell r="W92">
            <v>240</v>
          </cell>
        </row>
        <row r="93">
          <cell r="A93">
            <v>87</v>
          </cell>
          <cell r="W93">
            <v>240</v>
          </cell>
        </row>
        <row r="94">
          <cell r="A94">
            <v>88</v>
          </cell>
          <cell r="W94">
            <v>240</v>
          </cell>
        </row>
        <row r="95">
          <cell r="A95">
            <v>89</v>
          </cell>
          <cell r="W95">
            <v>0</v>
          </cell>
        </row>
        <row r="96">
          <cell r="A96">
            <v>90</v>
          </cell>
          <cell r="W96">
            <v>236</v>
          </cell>
        </row>
        <row r="97">
          <cell r="A97">
            <v>91</v>
          </cell>
          <cell r="W97">
            <v>240</v>
          </cell>
        </row>
        <row r="98">
          <cell r="A98">
            <v>92</v>
          </cell>
          <cell r="W98">
            <v>0</v>
          </cell>
        </row>
        <row r="99">
          <cell r="A99">
            <v>93</v>
          </cell>
          <cell r="W99">
            <v>74</v>
          </cell>
        </row>
        <row r="100">
          <cell r="A100">
            <v>94</v>
          </cell>
          <cell r="W100">
            <v>240</v>
          </cell>
        </row>
        <row r="101">
          <cell r="A101">
            <v>95</v>
          </cell>
          <cell r="W101">
            <v>240</v>
          </cell>
        </row>
        <row r="102">
          <cell r="A102">
            <v>96</v>
          </cell>
          <cell r="W102">
            <v>240</v>
          </cell>
        </row>
        <row r="103">
          <cell r="A103">
            <v>97</v>
          </cell>
          <cell r="W103">
            <v>240</v>
          </cell>
        </row>
        <row r="104">
          <cell r="A104">
            <v>98</v>
          </cell>
          <cell r="W104">
            <v>74</v>
          </cell>
        </row>
        <row r="105">
          <cell r="A105">
            <v>99</v>
          </cell>
          <cell r="W105">
            <v>240</v>
          </cell>
        </row>
        <row r="106">
          <cell r="A106">
            <v>100</v>
          </cell>
          <cell r="W106">
            <v>240</v>
          </cell>
        </row>
        <row r="107">
          <cell r="A107">
            <v>101</v>
          </cell>
          <cell r="W107">
            <v>28</v>
          </cell>
        </row>
        <row r="108">
          <cell r="A108">
            <v>102</v>
          </cell>
          <cell r="W108">
            <v>240</v>
          </cell>
        </row>
        <row r="109">
          <cell r="A109">
            <v>103</v>
          </cell>
          <cell r="W109">
            <v>240</v>
          </cell>
        </row>
        <row r="110">
          <cell r="A110">
            <v>104</v>
          </cell>
          <cell r="W110">
            <v>0</v>
          </cell>
        </row>
        <row r="111">
          <cell r="A111">
            <v>105</v>
          </cell>
          <cell r="W111">
            <v>240</v>
          </cell>
        </row>
        <row r="112">
          <cell r="W112">
            <v>0</v>
          </cell>
        </row>
        <row r="113">
          <cell r="A113" t="str">
            <v>PALOMOS de CONTROL</v>
          </cell>
          <cell r="W113">
            <v>240</v>
          </cell>
        </row>
        <row r="114">
          <cell r="A114" t="str">
            <v>PALOMOS EN SUELTA</v>
          </cell>
          <cell r="W114">
            <v>81</v>
          </cell>
        </row>
        <row r="115">
          <cell r="A115" t="str">
            <v>Incidencias</v>
          </cell>
        </row>
        <row r="117">
          <cell r="A117" t="str">
            <v>Firma de los Arbitros</v>
          </cell>
        </row>
        <row r="119">
          <cell r="A119" t="str">
            <v>Vto. Bno. Delegado Suelta</v>
          </cell>
        </row>
      </sheetData>
      <sheetData sheetId="18"/>
      <sheetData sheetId="19">
        <row r="3">
          <cell r="A3" t="str">
            <v>COMARCAL  "LOS PINOS - 2020"</v>
          </cell>
        </row>
        <row r="5">
          <cell r="W5">
            <v>0</v>
          </cell>
        </row>
        <row r="6">
          <cell r="A6" t="str">
            <v>Ins</v>
          </cell>
          <cell r="W6" t="str">
            <v>PUNTOS</v>
          </cell>
        </row>
        <row r="7">
          <cell r="A7">
            <v>1</v>
          </cell>
          <cell r="W7">
            <v>84</v>
          </cell>
        </row>
        <row r="8">
          <cell r="A8">
            <v>2</v>
          </cell>
          <cell r="W8">
            <v>84</v>
          </cell>
        </row>
        <row r="9">
          <cell r="A9">
            <v>3</v>
          </cell>
          <cell r="W9">
            <v>84</v>
          </cell>
        </row>
        <row r="10">
          <cell r="A10">
            <v>4</v>
          </cell>
          <cell r="W10">
            <v>84</v>
          </cell>
        </row>
        <row r="11">
          <cell r="A11">
            <v>5</v>
          </cell>
          <cell r="W11">
            <v>84</v>
          </cell>
        </row>
        <row r="12">
          <cell r="A12">
            <v>6</v>
          </cell>
          <cell r="W12">
            <v>84</v>
          </cell>
        </row>
        <row r="13">
          <cell r="A13">
            <v>7</v>
          </cell>
          <cell r="W13">
            <v>76</v>
          </cell>
        </row>
        <row r="14">
          <cell r="A14">
            <v>8</v>
          </cell>
          <cell r="W14">
            <v>84</v>
          </cell>
        </row>
        <row r="15">
          <cell r="A15">
            <v>9</v>
          </cell>
          <cell r="W15">
            <v>82</v>
          </cell>
        </row>
        <row r="16">
          <cell r="A16">
            <v>10</v>
          </cell>
          <cell r="W16">
            <v>0</v>
          </cell>
        </row>
        <row r="17">
          <cell r="A17">
            <v>11</v>
          </cell>
          <cell r="W17">
            <v>84</v>
          </cell>
        </row>
        <row r="18">
          <cell r="A18">
            <v>12</v>
          </cell>
          <cell r="W18">
            <v>84</v>
          </cell>
        </row>
        <row r="19">
          <cell r="A19">
            <v>13</v>
          </cell>
          <cell r="W19">
            <v>84</v>
          </cell>
        </row>
        <row r="20">
          <cell r="A20">
            <v>14</v>
          </cell>
          <cell r="W20">
            <v>84</v>
          </cell>
        </row>
        <row r="21">
          <cell r="A21">
            <v>15</v>
          </cell>
          <cell r="W21">
            <v>84</v>
          </cell>
        </row>
        <row r="22">
          <cell r="A22">
            <v>16</v>
          </cell>
          <cell r="W22">
            <v>84</v>
          </cell>
        </row>
        <row r="23">
          <cell r="A23">
            <v>17</v>
          </cell>
          <cell r="W23">
            <v>84</v>
          </cell>
        </row>
        <row r="24">
          <cell r="A24">
            <v>18</v>
          </cell>
          <cell r="W24">
            <v>84</v>
          </cell>
        </row>
        <row r="25">
          <cell r="A25">
            <v>19</v>
          </cell>
          <cell r="W25">
            <v>84</v>
          </cell>
        </row>
        <row r="26">
          <cell r="A26">
            <v>20</v>
          </cell>
          <cell r="W26">
            <v>84</v>
          </cell>
        </row>
        <row r="27">
          <cell r="A27">
            <v>21</v>
          </cell>
          <cell r="W27">
            <v>84</v>
          </cell>
        </row>
        <row r="28">
          <cell r="A28">
            <v>22</v>
          </cell>
          <cell r="W28">
            <v>84</v>
          </cell>
        </row>
        <row r="29">
          <cell r="A29">
            <v>23</v>
          </cell>
          <cell r="W29">
            <v>84</v>
          </cell>
        </row>
        <row r="30">
          <cell r="A30">
            <v>24</v>
          </cell>
          <cell r="W30">
            <v>84</v>
          </cell>
        </row>
        <row r="31">
          <cell r="A31">
            <v>25</v>
          </cell>
          <cell r="W31">
            <v>84</v>
          </cell>
        </row>
        <row r="32">
          <cell r="A32">
            <v>26</v>
          </cell>
          <cell r="W32">
            <v>84</v>
          </cell>
        </row>
        <row r="33">
          <cell r="A33">
            <v>27</v>
          </cell>
          <cell r="W33">
            <v>0</v>
          </cell>
        </row>
        <row r="34">
          <cell r="A34">
            <v>28</v>
          </cell>
          <cell r="W34">
            <v>84</v>
          </cell>
        </row>
        <row r="35">
          <cell r="A35">
            <v>29</v>
          </cell>
          <cell r="W35">
            <v>84</v>
          </cell>
        </row>
        <row r="36">
          <cell r="A36">
            <v>30</v>
          </cell>
          <cell r="W36">
            <v>84</v>
          </cell>
        </row>
        <row r="37">
          <cell r="A37">
            <v>31</v>
          </cell>
          <cell r="W37">
            <v>84</v>
          </cell>
        </row>
        <row r="38">
          <cell r="A38">
            <v>32</v>
          </cell>
          <cell r="W38">
            <v>84</v>
          </cell>
        </row>
        <row r="39">
          <cell r="A39">
            <v>33</v>
          </cell>
          <cell r="W39">
            <v>84</v>
          </cell>
        </row>
        <row r="40">
          <cell r="A40">
            <v>34</v>
          </cell>
          <cell r="W40">
            <v>84</v>
          </cell>
        </row>
        <row r="41">
          <cell r="A41">
            <v>35</v>
          </cell>
          <cell r="W41">
            <v>84</v>
          </cell>
        </row>
        <row r="42">
          <cell r="A42">
            <v>36</v>
          </cell>
          <cell r="W42">
            <v>0</v>
          </cell>
        </row>
        <row r="43">
          <cell r="A43">
            <v>37</v>
          </cell>
          <cell r="W43">
            <v>84</v>
          </cell>
        </row>
        <row r="44">
          <cell r="A44">
            <v>38</v>
          </cell>
          <cell r="W44">
            <v>0</v>
          </cell>
        </row>
        <row r="45">
          <cell r="A45">
            <v>39</v>
          </cell>
          <cell r="W45">
            <v>84</v>
          </cell>
        </row>
        <row r="46">
          <cell r="A46">
            <v>40</v>
          </cell>
          <cell r="W46">
            <v>84</v>
          </cell>
        </row>
        <row r="47">
          <cell r="A47">
            <v>41</v>
          </cell>
          <cell r="W47">
            <v>84</v>
          </cell>
        </row>
        <row r="48">
          <cell r="A48">
            <v>42</v>
          </cell>
          <cell r="W48">
            <v>84</v>
          </cell>
        </row>
        <row r="49">
          <cell r="A49">
            <v>43</v>
          </cell>
          <cell r="W49">
            <v>84</v>
          </cell>
        </row>
        <row r="50">
          <cell r="A50">
            <v>44</v>
          </cell>
          <cell r="W50">
            <v>84</v>
          </cell>
        </row>
        <row r="51">
          <cell r="A51">
            <v>45</v>
          </cell>
          <cell r="W51">
            <v>84</v>
          </cell>
        </row>
        <row r="52">
          <cell r="A52">
            <v>46</v>
          </cell>
          <cell r="W52">
            <v>84</v>
          </cell>
        </row>
        <row r="53">
          <cell r="A53">
            <v>47</v>
          </cell>
          <cell r="W53">
            <v>84</v>
          </cell>
        </row>
        <row r="54">
          <cell r="A54">
            <v>48</v>
          </cell>
          <cell r="W54">
            <v>84</v>
          </cell>
        </row>
        <row r="55">
          <cell r="A55">
            <v>49</v>
          </cell>
          <cell r="W55">
            <v>84</v>
          </cell>
        </row>
        <row r="56">
          <cell r="A56">
            <v>50</v>
          </cell>
          <cell r="W56">
            <v>84</v>
          </cell>
        </row>
        <row r="57">
          <cell r="A57">
            <v>51</v>
          </cell>
          <cell r="W57">
            <v>84</v>
          </cell>
        </row>
        <row r="58">
          <cell r="A58">
            <v>52</v>
          </cell>
          <cell r="W58">
            <v>0</v>
          </cell>
        </row>
        <row r="59">
          <cell r="A59">
            <v>53</v>
          </cell>
          <cell r="W59">
            <v>84</v>
          </cell>
        </row>
        <row r="60">
          <cell r="A60">
            <v>54</v>
          </cell>
          <cell r="W60">
            <v>84</v>
          </cell>
        </row>
        <row r="61">
          <cell r="A61">
            <v>55</v>
          </cell>
          <cell r="W61">
            <v>84</v>
          </cell>
        </row>
        <row r="62">
          <cell r="A62">
            <v>56</v>
          </cell>
          <cell r="W62">
            <v>0</v>
          </cell>
        </row>
        <row r="63">
          <cell r="A63">
            <v>57</v>
          </cell>
          <cell r="W63">
            <v>0</v>
          </cell>
        </row>
        <row r="64">
          <cell r="A64">
            <v>58</v>
          </cell>
          <cell r="W64">
            <v>84</v>
          </cell>
        </row>
        <row r="65">
          <cell r="A65">
            <v>59</v>
          </cell>
          <cell r="W65">
            <v>84</v>
          </cell>
        </row>
        <row r="66">
          <cell r="A66">
            <v>60</v>
          </cell>
          <cell r="W66">
            <v>66</v>
          </cell>
        </row>
        <row r="67">
          <cell r="A67">
            <v>61</v>
          </cell>
          <cell r="W67">
            <v>84</v>
          </cell>
        </row>
        <row r="68">
          <cell r="A68">
            <v>62</v>
          </cell>
          <cell r="W68">
            <v>84</v>
          </cell>
        </row>
        <row r="69">
          <cell r="A69">
            <v>63</v>
          </cell>
          <cell r="W69">
            <v>84</v>
          </cell>
        </row>
        <row r="70">
          <cell r="A70">
            <v>64</v>
          </cell>
          <cell r="W70">
            <v>84</v>
          </cell>
        </row>
        <row r="71">
          <cell r="A71">
            <v>65</v>
          </cell>
          <cell r="W71">
            <v>0</v>
          </cell>
        </row>
        <row r="72">
          <cell r="A72">
            <v>66</v>
          </cell>
          <cell r="W72">
            <v>84</v>
          </cell>
        </row>
        <row r="73">
          <cell r="A73">
            <v>67</v>
          </cell>
          <cell r="W73">
            <v>84</v>
          </cell>
        </row>
        <row r="74">
          <cell r="A74">
            <v>68</v>
          </cell>
          <cell r="W74">
            <v>84</v>
          </cell>
        </row>
        <row r="75">
          <cell r="A75">
            <v>69</v>
          </cell>
          <cell r="W75">
            <v>84</v>
          </cell>
        </row>
        <row r="76">
          <cell r="A76">
            <v>70</v>
          </cell>
          <cell r="W76">
            <v>84</v>
          </cell>
        </row>
        <row r="77">
          <cell r="A77">
            <v>71</v>
          </cell>
          <cell r="W77">
            <v>84</v>
          </cell>
        </row>
        <row r="78">
          <cell r="A78">
            <v>72</v>
          </cell>
          <cell r="W78">
            <v>84</v>
          </cell>
        </row>
        <row r="79">
          <cell r="A79">
            <v>73</v>
          </cell>
          <cell r="W79">
            <v>84</v>
          </cell>
        </row>
        <row r="80">
          <cell r="A80">
            <v>74</v>
          </cell>
          <cell r="W80">
            <v>0</v>
          </cell>
        </row>
        <row r="81">
          <cell r="A81">
            <v>75</v>
          </cell>
          <cell r="W81">
            <v>84</v>
          </cell>
        </row>
        <row r="82">
          <cell r="A82">
            <v>76</v>
          </cell>
          <cell r="W82">
            <v>84</v>
          </cell>
        </row>
        <row r="83">
          <cell r="A83">
            <v>77</v>
          </cell>
          <cell r="W83">
            <v>84</v>
          </cell>
        </row>
        <row r="84">
          <cell r="A84">
            <v>78</v>
          </cell>
          <cell r="W84">
            <v>84</v>
          </cell>
        </row>
        <row r="85">
          <cell r="A85">
            <v>79</v>
          </cell>
          <cell r="W85">
            <v>84</v>
          </cell>
        </row>
        <row r="86">
          <cell r="A86">
            <v>80</v>
          </cell>
          <cell r="W86">
            <v>84</v>
          </cell>
        </row>
        <row r="87">
          <cell r="A87">
            <v>81</v>
          </cell>
          <cell r="W87">
            <v>84</v>
          </cell>
        </row>
        <row r="88">
          <cell r="A88">
            <v>82</v>
          </cell>
          <cell r="W88">
            <v>84</v>
          </cell>
        </row>
        <row r="89">
          <cell r="A89">
            <v>83</v>
          </cell>
          <cell r="W89">
            <v>84</v>
          </cell>
        </row>
        <row r="90">
          <cell r="A90">
            <v>84</v>
          </cell>
          <cell r="W90">
            <v>84</v>
          </cell>
        </row>
        <row r="91">
          <cell r="A91">
            <v>85</v>
          </cell>
          <cell r="W91">
            <v>84</v>
          </cell>
        </row>
        <row r="92">
          <cell r="A92">
            <v>86</v>
          </cell>
          <cell r="W92">
            <v>84</v>
          </cell>
        </row>
        <row r="93">
          <cell r="A93">
            <v>87</v>
          </cell>
          <cell r="W93">
            <v>84</v>
          </cell>
        </row>
        <row r="94">
          <cell r="A94">
            <v>88</v>
          </cell>
          <cell r="W94">
            <v>84</v>
          </cell>
        </row>
        <row r="95">
          <cell r="A95">
            <v>89</v>
          </cell>
          <cell r="W95">
            <v>0</v>
          </cell>
        </row>
        <row r="96">
          <cell r="A96">
            <v>90</v>
          </cell>
          <cell r="W96">
            <v>84</v>
          </cell>
        </row>
        <row r="97">
          <cell r="A97">
            <v>91</v>
          </cell>
          <cell r="W97">
            <v>84</v>
          </cell>
        </row>
        <row r="98">
          <cell r="A98">
            <v>92</v>
          </cell>
          <cell r="W98">
            <v>0</v>
          </cell>
        </row>
        <row r="99">
          <cell r="A99">
            <v>93</v>
          </cell>
          <cell r="W99">
            <v>84</v>
          </cell>
        </row>
        <row r="100">
          <cell r="A100">
            <v>94</v>
          </cell>
          <cell r="W100">
            <v>84</v>
          </cell>
        </row>
        <row r="101">
          <cell r="A101">
            <v>95</v>
          </cell>
          <cell r="W101">
            <v>84</v>
          </cell>
        </row>
        <row r="102">
          <cell r="A102">
            <v>96</v>
          </cell>
          <cell r="W102">
            <v>84</v>
          </cell>
        </row>
        <row r="103">
          <cell r="A103">
            <v>97</v>
          </cell>
          <cell r="W103">
            <v>84</v>
          </cell>
        </row>
        <row r="104">
          <cell r="A104">
            <v>98</v>
          </cell>
          <cell r="W104">
            <v>84</v>
          </cell>
        </row>
        <row r="105">
          <cell r="A105">
            <v>99</v>
          </cell>
          <cell r="W105">
            <v>14</v>
          </cell>
        </row>
        <row r="106">
          <cell r="A106">
            <v>100</v>
          </cell>
          <cell r="W106">
            <v>84</v>
          </cell>
        </row>
        <row r="107">
          <cell r="A107">
            <v>101</v>
          </cell>
          <cell r="W107">
            <v>84</v>
          </cell>
        </row>
        <row r="108">
          <cell r="A108">
            <v>102</v>
          </cell>
          <cell r="W108">
            <v>84</v>
          </cell>
        </row>
        <row r="109">
          <cell r="A109">
            <v>103</v>
          </cell>
          <cell r="W109">
            <v>84</v>
          </cell>
        </row>
        <row r="110">
          <cell r="A110">
            <v>104</v>
          </cell>
          <cell r="W110">
            <v>0</v>
          </cell>
        </row>
        <row r="111">
          <cell r="A111">
            <v>105</v>
          </cell>
          <cell r="W111">
            <v>84</v>
          </cell>
        </row>
        <row r="112">
          <cell r="A112">
            <v>106</v>
          </cell>
          <cell r="W112">
            <v>0</v>
          </cell>
        </row>
        <row r="113">
          <cell r="A113" t="str">
            <v>PALOMOS de CONTROL</v>
          </cell>
          <cell r="W113">
            <v>84</v>
          </cell>
        </row>
        <row r="114">
          <cell r="A114" t="str">
            <v>PALOMOS EN SUELTA</v>
          </cell>
          <cell r="W114">
            <v>89</v>
          </cell>
        </row>
        <row r="115">
          <cell r="A115" t="str">
            <v>Incidencias</v>
          </cell>
        </row>
        <row r="117">
          <cell r="A117" t="str">
            <v>Firma de los Arbitros</v>
          </cell>
        </row>
        <row r="119">
          <cell r="A119" t="str">
            <v>Vto. Bno. Delegado Suelta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A4" zoomScale="70" zoomScaleNormal="70" workbookViewId="0">
      <selection activeCell="T14" sqref="T14"/>
    </sheetView>
  </sheetViews>
  <sheetFormatPr baseColWidth="10" defaultColWidth="17.85546875" defaultRowHeight="18" customHeight="1" x14ac:dyDescent="0.2"/>
  <cols>
    <col min="1" max="1" width="4.28515625" style="8" customWidth="1"/>
    <col min="2" max="2" width="19.42578125" style="51" customWidth="1"/>
    <col min="3" max="3" width="8" style="42" customWidth="1"/>
    <col min="4" max="4" width="30.42578125" style="52" customWidth="1"/>
    <col min="5" max="5" width="4" style="53" customWidth="1"/>
    <col min="6" max="6" width="5" style="44" customWidth="1"/>
    <col min="7" max="7" width="5.28515625" style="45" customWidth="1"/>
    <col min="8" max="8" width="5.140625" style="46" customWidth="1"/>
    <col min="9" max="9" width="5" style="46" customWidth="1"/>
    <col min="10" max="10" width="5.5703125" style="54" customWidth="1"/>
    <col min="11" max="11" width="3.85546875" style="46" customWidth="1"/>
    <col min="12" max="12" width="7.42578125" style="55" customWidth="1"/>
    <col min="13" max="13" width="5.28515625" style="56" bestFit="1" customWidth="1"/>
    <col min="14" max="14" width="6" style="5" customWidth="1"/>
    <col min="15" max="15" width="4.140625" style="20" customWidth="1"/>
    <col min="16" max="16" width="6.85546875" style="31" customWidth="1"/>
    <col min="17" max="19" width="5.7109375" style="20" customWidth="1"/>
    <col min="20" max="16384" width="17.85546875" style="20"/>
  </cols>
  <sheetData>
    <row r="1" spans="1:17" s="7" customFormat="1" ht="45.75" customHeight="1" x14ac:dyDescent="0.2">
      <c r="A1" s="1"/>
      <c r="B1" s="2" t="str">
        <f xml:space="preserve"> [1]CLUB!B2&amp;"  "&amp;[1]CLUB!B5&amp;"  1  - FEBRERO  -2.020     7ª PRUEBA  "</f>
        <v xml:space="preserve">  COMARCAL  "LOS PINOS - 2020"  1  - FEBRERO  -2.020     7ª PRUEBA  </v>
      </c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6"/>
      <c r="P1" s="6"/>
      <c r="Q1" s="6"/>
    </row>
    <row r="2" spans="1:17" ht="14.25" customHeight="1" x14ac:dyDescent="0.2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  <c r="F2" s="13" t="s">
        <v>5</v>
      </c>
      <c r="G2" s="14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7" t="s">
        <v>11</v>
      </c>
      <c r="M2" s="18" t="s">
        <v>12</v>
      </c>
      <c r="N2" s="19" t="s">
        <v>13</v>
      </c>
      <c r="P2" s="20"/>
    </row>
    <row r="3" spans="1:17" ht="18" customHeight="1" x14ac:dyDescent="0.2">
      <c r="A3" s="8">
        <v>6</v>
      </c>
      <c r="B3" s="21" t="str">
        <f>IF(A3&gt;0,LOOKUP(A3,[1]PARTICIPA!A$1:A$65536,[1]PARTICIPA!B$1:B$65536),"")</f>
        <v xml:space="preserve">AGUA </v>
      </c>
      <c r="C3" s="22" t="str">
        <f>IF(A3&gt;0,LOOKUP(A3,[1]PARTICIPA!A$1:A$65536,[1]PARTICIPA!C$1:C$65536),"")</f>
        <v>VERDINO</v>
      </c>
      <c r="D3" s="23" t="str">
        <f>IF(A3&gt;0,(LOOKUP(A3,[1]PARTICIPA!A$1:A$65536,[1]PARTICIPA!G$1:G$65536)&amp;" ("&amp;LOOKUP(A3,[1]PARTICIPA!A$1:A$65536,[1]PARTICIPA!F$1:F$65536)&amp;")")," ")</f>
        <v xml:space="preserve"> (RAFAEL ORTEGA ESTEVEZ)</v>
      </c>
      <c r="E3" s="24">
        <f>IF(A3&gt;0,LOOKUP(A3,[1]ACTA1!A$1:A$65536,[1]ACTA1!W$1:W$65536),"")</f>
        <v>92</v>
      </c>
      <c r="F3" s="25">
        <f>IF(A3&gt;0,LOOKUP(A3,[1]ACTA2!A$1:A$65536,[1]ACTA2!W$1:W$65536),"")</f>
        <v>240</v>
      </c>
      <c r="G3" s="25">
        <f>IF(A3&gt;0,LOOKUP(A3,[1]ACTA3!A$1:A$65536,[1]ACTA3!W$1:W$65536),"")</f>
        <v>240</v>
      </c>
      <c r="H3" s="26">
        <f>IF(A3&gt;0,LOOKUP(A3,[1]ACTA4!A$1:A$65536,[1]ACTA4!W$1:W$65536),"")</f>
        <v>172</v>
      </c>
      <c r="I3" s="26">
        <f>IF(A3&gt;0,LOOKUP(A3,[1]ACTA5!A$1:A$65536,[1]ACTA5!W$1:W$65536),"")</f>
        <v>245</v>
      </c>
      <c r="J3" s="27">
        <f>IF(A3&gt;0,LOOKUP(A3,[1]ACTA6!A$1:A$65536,[1]ACTA6!W$1:W$65536),"")</f>
        <v>240</v>
      </c>
      <c r="K3" s="26">
        <f>IF(A3&gt;0,LOOKUP(A3,[1]ACTA7!A$1:A$65536,[1]ACTA7!W$1:W$65536),"")</f>
        <v>84</v>
      </c>
      <c r="L3" s="28">
        <f t="shared" ref="L3:L66" si="0">SUM(E3:K3)</f>
        <v>1313</v>
      </c>
      <c r="M3" s="29">
        <f>IF(L3&gt;0,RANK(L3,$L$3:$L$155,0),"")</f>
        <v>1</v>
      </c>
      <c r="N3" s="30">
        <f>CLASIFICACION!$L$3 - L3</f>
        <v>0</v>
      </c>
    </row>
    <row r="4" spans="1:17" ht="18" customHeight="1" x14ac:dyDescent="0.2">
      <c r="A4" s="8">
        <v>96</v>
      </c>
      <c r="B4" s="21" t="str">
        <f>IF(A4&gt;0,LOOKUP(A4,[1]PARTICIPA!A$1:A$65536,[1]PARTICIPA!B$1:B$65536),"")</f>
        <v>TRILERO</v>
      </c>
      <c r="C4" s="22" t="str">
        <f>IF(A4&gt;0,LOOKUP(A4,[1]PARTICIPA!A$1:A$65536,[1]PARTICIPA!C$1:C$65536),"")</f>
        <v>BAYO</v>
      </c>
      <c r="D4" s="23" t="str">
        <f>IF(A4&gt;0,(LOOKUP(A4,[1]PARTICIPA!A$1:A$65536,[1]PARTICIPA!G$1:G$65536)&amp;" ("&amp;LOOKUP(A4,[1]PARTICIPA!A$1:A$65536,[1]PARTICIPA!F$1:F$65536)&amp;")")," ")</f>
        <v xml:space="preserve"> (RAFAEL ORTEGA ESTEVEZ)</v>
      </c>
      <c r="E4" s="24">
        <f>IF(A4&gt;0,LOOKUP(A4,[1]ACTA1!A$1:A$65536,[1]ACTA1!W$1:W$65536),"")</f>
        <v>92</v>
      </c>
      <c r="F4" s="25">
        <f>IF(A4&gt;0,LOOKUP(A4,[1]ACTA2!A$1:A$65536,[1]ACTA2!W$1:W$65536),"")</f>
        <v>240</v>
      </c>
      <c r="G4" s="25">
        <f>IF(A4&gt;0,LOOKUP(A4,[1]ACTA3!A$1:A$65536,[1]ACTA3!W$1:W$65536),"")</f>
        <v>240</v>
      </c>
      <c r="H4" s="26">
        <f>IF(A4&gt;0,LOOKUP(A4,[1]ACTA4!A$1:A$65536,[1]ACTA4!W$1:W$65536),"")</f>
        <v>172</v>
      </c>
      <c r="I4" s="26">
        <f>IF(A4&gt;0,LOOKUP(A4,[1]ACTA5!A$1:A$65536,[1]ACTA5!W$1:W$65536),"")</f>
        <v>245</v>
      </c>
      <c r="J4" s="27">
        <f>IF(A4&gt;0,LOOKUP(A4,[1]ACTA6!A$1:A$65536,[1]ACTA6!W$1:W$65536),"")</f>
        <v>240</v>
      </c>
      <c r="K4" s="26">
        <f>IF(A4&gt;0,LOOKUP(A4,[1]ACTA7!A$1:A$65536,[1]ACTA7!W$1:W$65536),"")</f>
        <v>84</v>
      </c>
      <c r="L4" s="28">
        <f t="shared" si="0"/>
        <v>1313</v>
      </c>
      <c r="M4" s="29">
        <v>2</v>
      </c>
      <c r="N4" s="30">
        <f>CLASIFICACION!$L$3 - L4</f>
        <v>0</v>
      </c>
    </row>
    <row r="5" spans="1:17" ht="18" customHeight="1" x14ac:dyDescent="0.2">
      <c r="A5" s="8">
        <v>76</v>
      </c>
      <c r="B5" s="21" t="str">
        <f>IF(A5&gt;0,LOOKUP(A5,[1]PARTICIPA!A$1:A$65536,[1]PARTICIPA!B$1:B$65536),"")</f>
        <v>PASE DE ORO</v>
      </c>
      <c r="C5" s="22" t="str">
        <f>IF(A5&gt;0,LOOKUP(A5,[1]PARTICIPA!A$1:A$65536,[1]PARTICIPA!C$1:C$65536),"")</f>
        <v>GAVINO</v>
      </c>
      <c r="D5" s="23" t="str">
        <f>IF(A5&gt;0,(LOOKUP(A5,[1]PARTICIPA!A$1:A$65536,[1]PARTICIPA!G$1:G$65536)&amp;" ("&amp;LOOKUP(A5,[1]PARTICIPA!A$1:A$65536,[1]PARTICIPA!F$1:F$65536)&amp;")")," ")</f>
        <v>PEÑA NOCHE Y DIA (ROBERTO SANCHEZ SANCHEZ)</v>
      </c>
      <c r="E5" s="24">
        <f>IF(A5&gt;0,LOOKUP(A5,[1]ACTA1!A$1:A$65536,[1]ACTA1!W$1:W$65536),"")</f>
        <v>92</v>
      </c>
      <c r="F5" s="25">
        <f>IF(A5&gt;0,LOOKUP(A5,[1]ACTA2!A$1:A$65536,[1]ACTA2!W$1:W$65536),"")</f>
        <v>240</v>
      </c>
      <c r="G5" s="25">
        <f>IF(A5&gt;0,LOOKUP(A5,[1]ACTA3!A$1:A$65536,[1]ACTA3!W$1:W$65536),"")</f>
        <v>240</v>
      </c>
      <c r="H5" s="26">
        <f>IF(A5&gt;0,LOOKUP(A5,[1]ACTA4!A$1:A$65536,[1]ACTA4!W$1:W$65536),"")</f>
        <v>172</v>
      </c>
      <c r="I5" s="26">
        <f>IF(A5&gt;0,LOOKUP(A5,[1]ACTA5!A$1:A$65536,[1]ACTA5!W$1:W$65536),"")</f>
        <v>238</v>
      </c>
      <c r="J5" s="27">
        <f>IF(A5&gt;0,LOOKUP(A5,[1]ACTA6!A$1:A$65536,[1]ACTA6!W$1:W$65536),"")</f>
        <v>240</v>
      </c>
      <c r="K5" s="26">
        <f>IF(A5&gt;0,LOOKUP(A5,[1]ACTA7!A$1:A$65536,[1]ACTA7!W$1:W$65536),"")</f>
        <v>84</v>
      </c>
      <c r="L5" s="28">
        <f t="shared" si="0"/>
        <v>1306</v>
      </c>
      <c r="M5" s="29">
        <f>IF(L5&gt;0,RANK(L5,$L$3:$L$155,0),"")</f>
        <v>3</v>
      </c>
      <c r="N5" s="30">
        <f>CLASIFICACION!$L$3 - L5</f>
        <v>7</v>
      </c>
    </row>
    <row r="6" spans="1:17" ht="18" customHeight="1" x14ac:dyDescent="0.2">
      <c r="A6" s="8">
        <v>41</v>
      </c>
      <c r="B6" s="21" t="str">
        <f>IF(A6&gt;0,LOOKUP(A6,[1]PARTICIPA!A$1:A$65536,[1]PARTICIPA!B$1:B$65536),"")</f>
        <v>GTI</v>
      </c>
      <c r="C6" s="22" t="str">
        <f>IF(A6&gt;0,LOOKUP(A6,[1]PARTICIPA!A$1:A$65536,[1]PARTICIPA!C$1:C$65536),"")</f>
        <v>ROJO</v>
      </c>
      <c r="D6" s="23" t="str">
        <f>IF(A6&gt;0,(LOOKUP(A6,[1]PARTICIPA!A$1:A$65536,[1]PARTICIPA!G$1:G$65536)&amp;" ("&amp;LOOKUP(A6,[1]PARTICIPA!A$1:A$65536,[1]PARTICIPA!F$1:F$65536)&amp;")")," ")</f>
        <v>PEÑA LA VUELTA (GUILLERMO GOMEZ MARRON)</v>
      </c>
      <c r="E6" s="24">
        <f>IF(A6&gt;0,LOOKUP(A6,[1]ACTA1!A$1:A$65536,[1]ACTA1!W$1:W$65536),"")</f>
        <v>92</v>
      </c>
      <c r="F6" s="25">
        <f>IF(A6&gt;0,LOOKUP(A6,[1]ACTA2!A$1:A$65536,[1]ACTA2!W$1:W$65536),"")</f>
        <v>240</v>
      </c>
      <c r="G6" s="25">
        <f>IF(A6&gt;0,LOOKUP(A6,[1]ACTA3!A$1:A$65536,[1]ACTA3!W$1:W$65536),"")</f>
        <v>240</v>
      </c>
      <c r="H6" s="26">
        <f>IF(A6&gt;0,LOOKUP(A6,[1]ACTA4!A$1:A$65536,[1]ACTA4!W$1:W$65536),"")</f>
        <v>172</v>
      </c>
      <c r="I6" s="26">
        <f>IF(A6&gt;0,LOOKUP(A6,[1]ACTA5!A$1:A$65536,[1]ACTA5!W$1:W$65536),"")</f>
        <v>236</v>
      </c>
      <c r="J6" s="27">
        <f>IF(A6&gt;0,LOOKUP(A6,[1]ACTA6!A$1:A$65536,[1]ACTA6!W$1:W$65536),"")</f>
        <v>240</v>
      </c>
      <c r="K6" s="26">
        <f>IF(A6&gt;0,LOOKUP(A6,[1]ACTA7!A$1:A$65536,[1]ACTA7!W$1:W$65536),"")</f>
        <v>84</v>
      </c>
      <c r="L6" s="28">
        <f t="shared" si="0"/>
        <v>1304</v>
      </c>
      <c r="M6" s="29">
        <v>4</v>
      </c>
      <c r="N6" s="30">
        <f>CLASIFICACION!$L$3 - L6</f>
        <v>9</v>
      </c>
    </row>
    <row r="7" spans="1:17" ht="18" customHeight="1" x14ac:dyDescent="0.2">
      <c r="A7" s="8">
        <v>30</v>
      </c>
      <c r="B7" s="21" t="str">
        <f>IF(A7&gt;0,LOOKUP(A7,[1]PARTICIPA!A$1:A$65536,[1]PARTICIPA!B$1:B$65536),"")</f>
        <v>CURRO</v>
      </c>
      <c r="C7" s="22" t="str">
        <f>IF(A7&gt;0,LOOKUP(A7,[1]PARTICIPA!A$1:A$65536,[1]PARTICIPA!C$1:C$65536),"")</f>
        <v>MORACHO</v>
      </c>
      <c r="D7" s="23" t="str">
        <f>IF(A7&gt;0,(LOOKUP(A7,[1]PARTICIPA!A$1:A$65536,[1]PARTICIPA!G$1:G$65536)&amp;" ("&amp;LOOKUP(A7,[1]PARTICIPA!A$1:A$65536,[1]PARTICIPA!F$1:F$65536)&amp;")")," ")</f>
        <v>PEÑA LA VUELTA (GUILLERMO GOMEZ MARRON)</v>
      </c>
      <c r="E7" s="24">
        <f>IF(A7&gt;0,LOOKUP(A7,[1]ACTA1!A$1:A$65536,[1]ACTA1!W$1:W$65536),"")</f>
        <v>92</v>
      </c>
      <c r="F7" s="25">
        <f>IF(A7&gt;0,LOOKUP(A7,[1]ACTA2!A$1:A$65536,[1]ACTA2!W$1:W$65536),"")</f>
        <v>240</v>
      </c>
      <c r="G7" s="25">
        <f>IF(A7&gt;0,LOOKUP(A7,[1]ACTA3!A$1:A$65536,[1]ACTA3!W$1:W$65536),"")</f>
        <v>240</v>
      </c>
      <c r="H7" s="26">
        <f>IF(A7&gt;0,LOOKUP(A7,[1]ACTA4!A$1:A$65536,[1]ACTA4!W$1:W$65536),"")</f>
        <v>172</v>
      </c>
      <c r="I7" s="26">
        <f>IF(A7&gt;0,LOOKUP(A7,[1]ACTA5!A$1:A$65536,[1]ACTA5!W$1:W$65536),"")</f>
        <v>236</v>
      </c>
      <c r="J7" s="27">
        <f>IF(A7&gt;0,LOOKUP(A7,[1]ACTA6!A$1:A$65536,[1]ACTA6!W$1:W$65536),"")</f>
        <v>240</v>
      </c>
      <c r="K7" s="26">
        <f>IF(A7&gt;0,LOOKUP(A7,[1]ACTA7!A$1:A$65536,[1]ACTA7!W$1:W$65536),"")</f>
        <v>84</v>
      </c>
      <c r="L7" s="28">
        <f t="shared" si="0"/>
        <v>1304</v>
      </c>
      <c r="M7" s="29">
        <v>5</v>
      </c>
      <c r="N7" s="30">
        <f>CLASIFICACION!$L$3 - L7</f>
        <v>9</v>
      </c>
    </row>
    <row r="8" spans="1:17" ht="18" customHeight="1" x14ac:dyDescent="0.2">
      <c r="A8" s="8">
        <v>85</v>
      </c>
      <c r="B8" s="21" t="str">
        <f>IF(A8&gt;0,LOOKUP(A8,[1]PARTICIPA!A$1:A$65536,[1]PARTICIPA!B$1:B$65536),"")</f>
        <v>REVERENDO</v>
      </c>
      <c r="C8" s="22" t="str">
        <f>IF(A8&gt;0,LOOKUP(A8,[1]PARTICIPA!A$1:A$65536,[1]PARTICIPA!C$1:C$65536),"")</f>
        <v>ROJO PERLA</v>
      </c>
      <c r="D8" s="23" t="str">
        <f>IF(A8&gt;0,(LOOKUP(A8,[1]PARTICIPA!A$1:A$65536,[1]PARTICIPA!G$1:G$65536)&amp;" ("&amp;LOOKUP(A8,[1]PARTICIPA!A$1:A$65536,[1]PARTICIPA!F$1:F$65536)&amp;")")," ")</f>
        <v>JAVIER SANCHEZ-MANOLO SÁNCHEZ (JOSE FELIX SÁNCHEZ RUIZ)</v>
      </c>
      <c r="E8" s="24">
        <f>IF(A8&gt;0,LOOKUP(A8,[1]ACTA1!A$1:A$65536,[1]ACTA1!W$1:W$65536),"")</f>
        <v>92</v>
      </c>
      <c r="F8" s="25">
        <f>IF(A8&gt;0,LOOKUP(A8,[1]ACTA2!A$1:A$65536,[1]ACTA2!W$1:W$65536),"")</f>
        <v>240</v>
      </c>
      <c r="G8" s="25">
        <f>IF(A8&gt;0,LOOKUP(A8,[1]ACTA3!A$1:A$65536,[1]ACTA3!W$1:W$65536),"")</f>
        <v>240</v>
      </c>
      <c r="H8" s="26">
        <f>IF(A8&gt;0,LOOKUP(A8,[1]ACTA4!A$1:A$65536,[1]ACTA4!W$1:W$65536),"")</f>
        <v>172</v>
      </c>
      <c r="I8" s="26">
        <f>IF(A8&gt;0,LOOKUP(A8,[1]ACTA5!A$1:A$65536,[1]ACTA5!W$1:W$65536),"")</f>
        <v>236</v>
      </c>
      <c r="J8" s="27">
        <f>IF(A8&gt;0,LOOKUP(A8,[1]ACTA6!A$1:A$65536,[1]ACTA6!W$1:W$65536),"")</f>
        <v>240</v>
      </c>
      <c r="K8" s="26">
        <f>IF(A8&gt;0,LOOKUP(A8,[1]ACTA7!A$1:A$65536,[1]ACTA7!W$1:W$65536),"")</f>
        <v>84</v>
      </c>
      <c r="L8" s="28">
        <f t="shared" si="0"/>
        <v>1304</v>
      </c>
      <c r="M8" s="29">
        <v>6</v>
      </c>
      <c r="N8" s="30">
        <f>CLASIFICACION!$L$3 - L8</f>
        <v>9</v>
      </c>
    </row>
    <row r="9" spans="1:17" ht="18" customHeight="1" x14ac:dyDescent="0.2">
      <c r="A9" s="8">
        <v>67</v>
      </c>
      <c r="B9" s="21" t="str">
        <f>IF(A9&gt;0,LOOKUP(A9,[1]PARTICIPA!A$1:A$65536,[1]PARTICIPA!B$1:B$65536),"")</f>
        <v>MUSTAN</v>
      </c>
      <c r="C9" s="22" t="str">
        <f>IF(A9&gt;0,LOOKUP(A9,[1]PARTICIPA!A$1:A$65536,[1]PARTICIPA!C$1:C$65536),"")</f>
        <v>AZUL</v>
      </c>
      <c r="D9" s="23" t="str">
        <f>IF(A9&gt;0,(LOOKUP(A9,[1]PARTICIPA!A$1:A$65536,[1]PARTICIPA!G$1:G$65536)&amp;" ("&amp;LOOKUP(A9,[1]PARTICIPA!A$1:A$65536,[1]PARTICIPA!F$1:F$65536)&amp;")")," ")</f>
        <v>PEÑA LA GUA-GUA (FRANCISCO NAVAS MUÑOZ)</v>
      </c>
      <c r="E9" s="24">
        <f>IF(A9&gt;0,LOOKUP(A9,[1]ACTA1!A$1:A$65536,[1]ACTA1!W$1:W$65536),"")</f>
        <v>92</v>
      </c>
      <c r="F9" s="25">
        <f>IF(A9&gt;0,LOOKUP(A9,[1]ACTA2!A$1:A$65536,[1]ACTA2!W$1:W$65536),"")</f>
        <v>240</v>
      </c>
      <c r="G9" s="25">
        <f>IF(A9&gt;0,LOOKUP(A9,[1]ACTA3!A$1:A$65536,[1]ACTA3!W$1:W$65536),"")</f>
        <v>240</v>
      </c>
      <c r="H9" s="26">
        <f>IF(A9&gt;0,LOOKUP(A9,[1]ACTA4!A$1:A$65536,[1]ACTA4!W$1:W$65536),"")</f>
        <v>172</v>
      </c>
      <c r="I9" s="26">
        <f>IF(A9&gt;0,LOOKUP(A9,[1]ACTA5!A$1:A$65536,[1]ACTA5!W$1:W$65536),"")</f>
        <v>236</v>
      </c>
      <c r="J9" s="27">
        <f>IF(A9&gt;0,LOOKUP(A9,[1]ACTA6!A$1:A$65536,[1]ACTA6!W$1:W$65536),"")</f>
        <v>240</v>
      </c>
      <c r="K9" s="26">
        <f>IF(A9&gt;0,LOOKUP(A9,[1]ACTA7!A$1:A$65536,[1]ACTA7!W$1:W$65536),"")</f>
        <v>84</v>
      </c>
      <c r="L9" s="28">
        <f t="shared" si="0"/>
        <v>1304</v>
      </c>
      <c r="M9" s="29">
        <v>7</v>
      </c>
      <c r="N9" s="30">
        <f>CLASIFICACION!$L$3 - L9</f>
        <v>9</v>
      </c>
    </row>
    <row r="10" spans="1:17" ht="18" customHeight="1" x14ac:dyDescent="0.2">
      <c r="A10" s="8">
        <v>34</v>
      </c>
      <c r="B10" s="21" t="str">
        <f>IF(A10&gt;0,LOOKUP(A10,[1]PARTICIPA!A$1:A$65536,[1]PARTICIPA!B$1:B$65536),"")</f>
        <v>ENBABIA</v>
      </c>
      <c r="C10" s="22" t="str">
        <f>IF(A10&gt;0,LOOKUP(A10,[1]PARTICIPA!A$1:A$65536,[1]PARTICIPA!C$1:C$65536),"")</f>
        <v>GAVINO</v>
      </c>
      <c r="D10" s="23" t="str">
        <f>IF(A10&gt;0,(LOOKUP(A10,[1]PARTICIPA!A$1:A$65536,[1]PARTICIPA!G$1:G$65536)&amp;" ("&amp;LOOKUP(A10,[1]PARTICIPA!A$1:A$65536,[1]PARTICIPA!F$1:F$65536)&amp;")")," ")</f>
        <v xml:space="preserve"> (PEDRO LOAISA MORENO)</v>
      </c>
      <c r="E10" s="24">
        <f>IF(A10&gt;0,LOOKUP(A10,[1]ACTA1!A$1:A$65536,[1]ACTA1!W$1:W$65536),"")</f>
        <v>92</v>
      </c>
      <c r="F10" s="25">
        <f>IF(A10&gt;0,LOOKUP(A10,[1]ACTA2!A$1:A$65536,[1]ACTA2!W$1:W$65536),"")</f>
        <v>240</v>
      </c>
      <c r="G10" s="25">
        <f>IF(A10&gt;0,LOOKUP(A10,[1]ACTA3!A$1:A$65536,[1]ACTA3!W$1:W$65536),"")</f>
        <v>240</v>
      </c>
      <c r="H10" s="26">
        <f>IF(A10&gt;0,LOOKUP(A10,[1]ACTA4!A$1:A$65536,[1]ACTA4!W$1:W$65536),"")</f>
        <v>172</v>
      </c>
      <c r="I10" s="26">
        <f>IF(A10&gt;0,LOOKUP(A10,[1]ACTA5!A$1:A$65536,[1]ACTA5!W$1:W$65536),"")</f>
        <v>236</v>
      </c>
      <c r="J10" s="27">
        <f>IF(A10&gt;0,LOOKUP(A10,[1]ACTA6!A$1:A$65536,[1]ACTA6!W$1:W$65536),"")</f>
        <v>240</v>
      </c>
      <c r="K10" s="26">
        <f>IF(A10&gt;0,LOOKUP(A10,[1]ACTA7!A$1:A$65536,[1]ACTA7!W$1:W$65536),"")</f>
        <v>84</v>
      </c>
      <c r="L10" s="28">
        <f t="shared" si="0"/>
        <v>1304</v>
      </c>
      <c r="M10" s="29">
        <v>8</v>
      </c>
      <c r="N10" s="30">
        <f>CLASIFICACION!$L$3 - L10</f>
        <v>9</v>
      </c>
      <c r="P10" s="20"/>
    </row>
    <row r="11" spans="1:17" ht="18" customHeight="1" x14ac:dyDescent="0.2">
      <c r="A11" s="8">
        <v>20</v>
      </c>
      <c r="B11" s="21" t="str">
        <f>IF(A11&gt;0,LOOKUP(A11,[1]PARTICIPA!A$1:A$65536,[1]PARTICIPA!B$1:B$65536),"")</f>
        <v>CASANOVA</v>
      </c>
      <c r="C11" s="22" t="str">
        <f>IF(A11&gt;0,LOOKUP(A11,[1]PARTICIPA!A$1:A$65536,[1]PARTICIPA!C$1:C$65536),"")</f>
        <v>BAYO</v>
      </c>
      <c r="D11" s="23" t="str">
        <f>IF(A11&gt;0,(LOOKUP(A11,[1]PARTICIPA!A$1:A$65536,[1]PARTICIPA!G$1:G$65536)&amp;" ("&amp;LOOKUP(A11,[1]PARTICIPA!A$1:A$65536,[1]PARTICIPA!F$1:F$65536)&amp;")")," ")</f>
        <v>PEÑA SAN FRANCISCO (JOSE SIERRA SIERRA)</v>
      </c>
      <c r="E11" s="24">
        <f>IF(A11&gt;0,LOOKUP(A11,[1]ACTA1!A$1:A$65536,[1]ACTA1!W$1:W$65536),"")</f>
        <v>92</v>
      </c>
      <c r="F11" s="25">
        <f>IF(A11&gt;0,LOOKUP(A11,[1]ACTA2!A$1:A$65536,[1]ACTA2!W$1:W$65536),"")</f>
        <v>240</v>
      </c>
      <c r="G11" s="25">
        <f>IF(A11&gt;0,LOOKUP(A11,[1]ACTA3!A$1:A$65536,[1]ACTA3!W$1:W$65536),"")</f>
        <v>240</v>
      </c>
      <c r="H11" s="26">
        <f>IF(A11&gt;0,LOOKUP(A11,[1]ACTA4!A$1:A$65536,[1]ACTA4!W$1:W$65536),"")</f>
        <v>172</v>
      </c>
      <c r="I11" s="26">
        <f>IF(A11&gt;0,LOOKUP(A11,[1]ACTA5!A$1:A$65536,[1]ACTA5!W$1:W$65536),"")</f>
        <v>236</v>
      </c>
      <c r="J11" s="27">
        <f>IF(A11&gt;0,LOOKUP(A11,[1]ACTA6!A$1:A$65536,[1]ACTA6!W$1:W$65536),"")</f>
        <v>240</v>
      </c>
      <c r="K11" s="26">
        <f>IF(A11&gt;0,LOOKUP(A11,[1]ACTA7!A$1:A$65536,[1]ACTA7!W$1:W$65536),"")</f>
        <v>84</v>
      </c>
      <c r="L11" s="28">
        <f t="shared" si="0"/>
        <v>1304</v>
      </c>
      <c r="M11" s="29">
        <v>9</v>
      </c>
      <c r="N11" s="30">
        <f>CLASIFICACION!$L$3 - L11</f>
        <v>9</v>
      </c>
    </row>
    <row r="12" spans="1:17" ht="18" customHeight="1" x14ac:dyDescent="0.2">
      <c r="A12" s="8">
        <v>19</v>
      </c>
      <c r="B12" s="21" t="str">
        <f>IF(A12&gt;0,LOOKUP(A12,[1]PARTICIPA!A$1:A$65536,[1]PARTICIPA!B$1:B$65536),"")</f>
        <v>CABO VERDE</v>
      </c>
      <c r="C12" s="22" t="str">
        <f>IF(A12&gt;0,LOOKUP(A12,[1]PARTICIPA!A$1:A$65536,[1]PARTICIPA!C$1:C$65536),"")</f>
        <v>BAYO</v>
      </c>
      <c r="D12" s="23" t="str">
        <f>IF(A12&gt;0,(LOOKUP(A12,[1]PARTICIPA!A$1:A$65536,[1]PARTICIPA!G$1:G$65536)&amp;" ("&amp;LOOKUP(A12,[1]PARTICIPA!A$1:A$65536,[1]PARTICIPA!F$1:F$65536)&amp;")")," ")</f>
        <v xml:space="preserve"> (RAFAEL ORTEGA ESTEVEZ)</v>
      </c>
      <c r="E12" s="24">
        <f>IF(A12&gt;0,LOOKUP(A12,[1]ACTA1!A$1:A$65536,[1]ACTA1!W$1:W$65536),"")</f>
        <v>92</v>
      </c>
      <c r="F12" s="25">
        <f>IF(A12&gt;0,LOOKUP(A12,[1]ACTA2!A$1:A$65536,[1]ACTA2!W$1:W$65536),"")</f>
        <v>240</v>
      </c>
      <c r="G12" s="25">
        <f>IF(A12&gt;0,LOOKUP(A12,[1]ACTA3!A$1:A$65536,[1]ACTA3!W$1:W$65536),"")</f>
        <v>240</v>
      </c>
      <c r="H12" s="26">
        <f>IF(A12&gt;0,LOOKUP(A12,[1]ACTA4!A$1:A$65536,[1]ACTA4!W$1:W$65536),"")</f>
        <v>172</v>
      </c>
      <c r="I12" s="26">
        <f>IF(A12&gt;0,LOOKUP(A12,[1]ACTA5!A$1:A$65536,[1]ACTA5!W$1:W$65536),"")</f>
        <v>236</v>
      </c>
      <c r="J12" s="27">
        <f>IF(A12&gt;0,LOOKUP(A12,[1]ACTA6!A$1:A$65536,[1]ACTA6!W$1:W$65536),"")</f>
        <v>240</v>
      </c>
      <c r="K12" s="26">
        <f>IF(A12&gt;0,LOOKUP(A12,[1]ACTA7!A$1:A$65536,[1]ACTA7!W$1:W$65536),"")</f>
        <v>84</v>
      </c>
      <c r="L12" s="28">
        <f t="shared" si="0"/>
        <v>1304</v>
      </c>
      <c r="M12" s="29">
        <v>10</v>
      </c>
      <c r="N12" s="30">
        <f>CLASIFICACION!$L$3 - L12</f>
        <v>9</v>
      </c>
      <c r="P12" s="20"/>
    </row>
    <row r="13" spans="1:17" ht="18" customHeight="1" x14ac:dyDescent="0.2">
      <c r="A13" s="8">
        <v>40</v>
      </c>
      <c r="B13" s="21" t="str">
        <f>IF(A13&gt;0,LOOKUP(A13,[1]PARTICIPA!A$1:A$65536,[1]PARTICIPA!B$1:B$65536),"")</f>
        <v>GOT TALENT</v>
      </c>
      <c r="C13" s="22" t="str">
        <f>IF(A13&gt;0,LOOKUP(A13,[1]PARTICIPA!A$1:A$65536,[1]PARTICIPA!C$1:C$65536),"")</f>
        <v>GAVINO</v>
      </c>
      <c r="D13" s="23" t="str">
        <f>IF(A13&gt;0,(LOOKUP(A13,[1]PARTICIPA!A$1:A$65536,[1]PARTICIPA!G$1:G$65536)&amp;" ("&amp;LOOKUP(A13,[1]PARTICIPA!A$1:A$65536,[1]PARTICIPA!F$1:F$65536)&amp;")")," ")</f>
        <v>PEÑA EL ESCORIAL (JUAN MOSLERO ESLAVA)</v>
      </c>
      <c r="E13" s="24">
        <f>IF(A13&gt;0,LOOKUP(A13,[1]ACTA1!A$1:A$65536,[1]ACTA1!W$1:W$65536),"")</f>
        <v>92</v>
      </c>
      <c r="F13" s="25">
        <f>IF(A13&gt;0,LOOKUP(A13,[1]ACTA2!A$1:A$65536,[1]ACTA2!W$1:W$65536),"")</f>
        <v>240</v>
      </c>
      <c r="G13" s="25">
        <f>IF(A13&gt;0,LOOKUP(A13,[1]ACTA3!A$1:A$65536,[1]ACTA3!W$1:W$65536),"")</f>
        <v>240</v>
      </c>
      <c r="H13" s="26">
        <f>IF(A13&gt;0,LOOKUP(A13,[1]ACTA4!A$1:A$65536,[1]ACTA4!W$1:W$65536),"")</f>
        <v>172</v>
      </c>
      <c r="I13" s="26">
        <f>IF(A13&gt;0,LOOKUP(A13,[1]ACTA5!A$1:A$65536,[1]ACTA5!W$1:W$65536),"")</f>
        <v>236</v>
      </c>
      <c r="J13" s="27">
        <f>IF(A13&gt;0,LOOKUP(A13,[1]ACTA6!A$1:A$65536,[1]ACTA6!W$1:W$65536),"")</f>
        <v>240</v>
      </c>
      <c r="K13" s="26">
        <f>IF(A13&gt;0,LOOKUP(A13,[1]ACTA7!A$1:A$65536,[1]ACTA7!W$1:W$65536),"")</f>
        <v>84</v>
      </c>
      <c r="L13" s="28">
        <f t="shared" si="0"/>
        <v>1304</v>
      </c>
      <c r="M13" s="29">
        <v>11</v>
      </c>
      <c r="N13" s="30">
        <f>CLASIFICACION!$L$3 - L13</f>
        <v>9</v>
      </c>
      <c r="P13" s="20"/>
    </row>
    <row r="14" spans="1:17" ht="18" customHeight="1" x14ac:dyDescent="0.2">
      <c r="A14" s="8">
        <v>35</v>
      </c>
      <c r="B14" s="21" t="str">
        <f>IF(A14&gt;0,LOOKUP(A14,[1]PARTICIPA!A$1:A$65536,[1]PARTICIPA!B$1:B$65536),"")</f>
        <v>ESPERANZA</v>
      </c>
      <c r="C14" s="22" t="str">
        <f>IF(A14&gt;0,LOOKUP(A14,[1]PARTICIPA!A$1:A$65536,[1]PARTICIPA!C$1:C$65536),"")</f>
        <v>PLATA</v>
      </c>
      <c r="D14" s="23" t="str">
        <f>IF(A14&gt;0,(LOOKUP(A14,[1]PARTICIPA!A$1:A$65536,[1]PARTICIPA!G$1:G$65536)&amp;" ("&amp;LOOKUP(A14,[1]PARTICIPA!A$1:A$65536,[1]PARTICIPA!F$1:F$65536)&amp;")")," ")</f>
        <v xml:space="preserve"> (JOSE MANUEL CLAVIJO PINEDA)</v>
      </c>
      <c r="E14" s="24">
        <f>IF(A14&gt;0,LOOKUP(A14,[1]ACTA1!A$1:A$65536,[1]ACTA1!W$1:W$65536),"")</f>
        <v>92</v>
      </c>
      <c r="F14" s="25">
        <f>IF(A14&gt;0,LOOKUP(A14,[1]ACTA2!A$1:A$65536,[1]ACTA2!W$1:W$65536),"")</f>
        <v>240</v>
      </c>
      <c r="G14" s="25">
        <f>IF(A14&gt;0,LOOKUP(A14,[1]ACTA3!A$1:A$65536,[1]ACTA3!W$1:W$65536),"")</f>
        <v>240</v>
      </c>
      <c r="H14" s="26">
        <f>IF(A14&gt;0,LOOKUP(A14,[1]ACTA4!A$1:A$65536,[1]ACTA4!W$1:W$65536),"")</f>
        <v>172</v>
      </c>
      <c r="I14" s="26">
        <f>IF(A14&gt;0,LOOKUP(A14,[1]ACTA5!A$1:A$65536,[1]ACTA5!W$1:W$65536),"")</f>
        <v>236</v>
      </c>
      <c r="J14" s="27">
        <f>IF(A14&gt;0,LOOKUP(A14,[1]ACTA6!A$1:A$65536,[1]ACTA6!W$1:W$65536),"")</f>
        <v>240</v>
      </c>
      <c r="K14" s="26">
        <f>IF(A14&gt;0,LOOKUP(A14,[1]ACTA7!A$1:A$65536,[1]ACTA7!W$1:W$65536),"")</f>
        <v>84</v>
      </c>
      <c r="L14" s="28">
        <f t="shared" si="0"/>
        <v>1304</v>
      </c>
      <c r="M14" s="29">
        <v>12</v>
      </c>
      <c r="N14" s="30">
        <f>CLASIFICACION!$L$3 - L14</f>
        <v>9</v>
      </c>
      <c r="P14" s="20"/>
    </row>
    <row r="15" spans="1:17" ht="18" customHeight="1" x14ac:dyDescent="0.2">
      <c r="A15" s="8">
        <v>47</v>
      </c>
      <c r="B15" s="21" t="str">
        <f>IF(A15&gt;0,LOOKUP(A15,[1]PARTICIPA!A$1:A$65536,[1]PARTICIPA!B$1:B$65536),"")</f>
        <v>LA FIESTA</v>
      </c>
      <c r="C15" s="22" t="str">
        <f>IF(A15&gt;0,LOOKUP(A15,[1]PARTICIPA!A$1:A$65536,[1]PARTICIPA!C$1:C$65536),"")</f>
        <v>BAYO COLL</v>
      </c>
      <c r="D15" s="23" t="str">
        <f>IF(A15&gt;0,(LOOKUP(A15,[1]PARTICIPA!A$1:A$65536,[1]PARTICIPA!G$1:G$65536)&amp;" ("&amp;LOOKUP(A15,[1]PARTICIPA!A$1:A$65536,[1]PARTICIPA!F$1:F$65536)&amp;")")," ")</f>
        <v>JAVIER SANCHEZ-MANOLO SÁNCHEZ (JOSE FELIX SÁNCHEZ RUIZ)</v>
      </c>
      <c r="E15" s="24">
        <f>IF(A15&gt;0,LOOKUP(A15,[1]ACTA1!A$1:A$65536,[1]ACTA1!W$1:W$65536),"")</f>
        <v>92</v>
      </c>
      <c r="F15" s="25">
        <f>IF(A15&gt;0,LOOKUP(A15,[1]ACTA2!A$1:A$65536,[1]ACTA2!W$1:W$65536),"")</f>
        <v>240</v>
      </c>
      <c r="G15" s="25">
        <f>IF(A15&gt;0,LOOKUP(A15,[1]ACTA3!A$1:A$65536,[1]ACTA3!W$1:W$65536),"")</f>
        <v>240</v>
      </c>
      <c r="H15" s="26">
        <f>IF(A15&gt;0,LOOKUP(A15,[1]ACTA4!A$1:A$65536,[1]ACTA4!W$1:W$65536),"")</f>
        <v>172</v>
      </c>
      <c r="I15" s="26">
        <f>IF(A15&gt;0,LOOKUP(A15,[1]ACTA5!A$1:A$65536,[1]ACTA5!W$1:W$65536),"")</f>
        <v>236</v>
      </c>
      <c r="J15" s="27">
        <f>IF(A15&gt;0,LOOKUP(A15,[1]ACTA6!A$1:A$65536,[1]ACTA6!W$1:W$65536),"")</f>
        <v>240</v>
      </c>
      <c r="K15" s="26">
        <f>IF(A15&gt;0,LOOKUP(A15,[1]ACTA7!A$1:A$65536,[1]ACTA7!W$1:W$65536),"")</f>
        <v>84</v>
      </c>
      <c r="L15" s="28">
        <f t="shared" si="0"/>
        <v>1304</v>
      </c>
      <c r="M15" s="29">
        <v>13</v>
      </c>
      <c r="N15" s="30">
        <f>CLASIFICACION!$L$3 - L15</f>
        <v>9</v>
      </c>
      <c r="P15" s="20"/>
    </row>
    <row r="16" spans="1:17" ht="18" customHeight="1" x14ac:dyDescent="0.2">
      <c r="A16" s="8">
        <v>8</v>
      </c>
      <c r="B16" s="21" t="str">
        <f>IF(A16&gt;0,LOOKUP(A16,[1]PARTICIPA!A$1:A$65536,[1]PARTICIPA!B$1:B$65536),"")</f>
        <v>ALI</v>
      </c>
      <c r="C16" s="22" t="str">
        <f>IF(A16&gt;0,LOOKUP(A16,[1]PARTICIPA!A$1:A$65536,[1]PARTICIPA!C$1:C$65536),"")</f>
        <v>ROJO</v>
      </c>
      <c r="D16" s="23" t="str">
        <f>IF(A16&gt;0,(LOOKUP(A16,[1]PARTICIPA!A$1:A$65536,[1]PARTICIPA!G$1:G$65536)&amp;" ("&amp;LOOKUP(A16,[1]PARTICIPA!A$1:A$65536,[1]PARTICIPA!F$1:F$65536)&amp;")")," ")</f>
        <v>PAULA SANCHEZ- FEDE (PAULA SANCHEZ ACOSTA)</v>
      </c>
      <c r="E16" s="24">
        <f>IF(A16&gt;0,LOOKUP(A16,[1]ACTA1!A$1:A$65536,[1]ACTA1!W$1:W$65536),"")</f>
        <v>92</v>
      </c>
      <c r="F16" s="25">
        <f>IF(A16&gt;0,LOOKUP(A16,[1]ACTA2!A$1:A$65536,[1]ACTA2!W$1:W$65536),"")</f>
        <v>240</v>
      </c>
      <c r="G16" s="25">
        <f>IF(A16&gt;0,LOOKUP(A16,[1]ACTA3!A$1:A$65536,[1]ACTA3!W$1:W$65536),"")</f>
        <v>240</v>
      </c>
      <c r="H16" s="26">
        <f>IF(A16&gt;0,LOOKUP(A16,[1]ACTA4!A$1:A$65536,[1]ACTA4!W$1:W$65536),"")</f>
        <v>172</v>
      </c>
      <c r="I16" s="26">
        <f>IF(A16&gt;0,LOOKUP(A16,[1]ACTA5!A$1:A$65536,[1]ACTA5!W$1:W$65536),"")</f>
        <v>236</v>
      </c>
      <c r="J16" s="27">
        <f>IF(A16&gt;0,LOOKUP(A16,[1]ACTA6!A$1:A$65536,[1]ACTA6!W$1:W$65536),"")</f>
        <v>240</v>
      </c>
      <c r="K16" s="26">
        <f>IF(A16&gt;0,LOOKUP(A16,[1]ACTA7!A$1:A$65536,[1]ACTA7!W$1:W$65536),"")</f>
        <v>84</v>
      </c>
      <c r="L16" s="28">
        <f t="shared" si="0"/>
        <v>1304</v>
      </c>
      <c r="M16" s="29">
        <v>14</v>
      </c>
      <c r="N16" s="30">
        <f>CLASIFICACION!$L$3 - L16</f>
        <v>9</v>
      </c>
    </row>
    <row r="17" spans="1:16" ht="18" customHeight="1" x14ac:dyDescent="0.2">
      <c r="A17" s="8">
        <v>87</v>
      </c>
      <c r="B17" s="21" t="str">
        <f>IF(A17&gt;0,LOOKUP(A17,[1]PARTICIPA!A$1:A$65536,[1]PARTICIPA!B$1:B$65536),"")</f>
        <v>SALTO LA VALLA</v>
      </c>
      <c r="C17" s="22" t="str">
        <f>IF(A17&gt;0,LOOKUP(A17,[1]PARTICIPA!A$1:A$65536,[1]PARTICIPA!C$1:C$65536),"")</f>
        <v>AZUL</v>
      </c>
      <c r="D17" s="23" t="str">
        <f>IF(A17&gt;0,(LOOKUP(A17,[1]PARTICIPA!A$1:A$65536,[1]PARTICIPA!G$1:G$65536)&amp;" ("&amp;LOOKUP(A17,[1]PARTICIPA!A$1:A$65536,[1]PARTICIPA!F$1:F$65536)&amp;")")," ")</f>
        <v>JAVIER SANCHEZ-MANOLO SÁNCHEZ (JOSE FELIX SÁNCHEZ RUIZ)</v>
      </c>
      <c r="E17" s="24">
        <f>IF(A17&gt;0,LOOKUP(A17,[1]ACTA1!A$1:A$65536,[1]ACTA1!W$1:W$65536),"")</f>
        <v>92</v>
      </c>
      <c r="F17" s="25">
        <f>IF(A17&gt;0,LOOKUP(A17,[1]ACTA2!A$1:A$65536,[1]ACTA2!W$1:W$65536),"")</f>
        <v>240</v>
      </c>
      <c r="G17" s="25">
        <f>IF(A17&gt;0,LOOKUP(A17,[1]ACTA3!A$1:A$65536,[1]ACTA3!W$1:W$65536),"")</f>
        <v>240</v>
      </c>
      <c r="H17" s="26">
        <f>IF(A17&gt;0,LOOKUP(A17,[1]ACTA4!A$1:A$65536,[1]ACTA4!W$1:W$65536),"")</f>
        <v>172</v>
      </c>
      <c r="I17" s="26">
        <f>IF(A17&gt;0,LOOKUP(A17,[1]ACTA5!A$1:A$65536,[1]ACTA5!W$1:W$65536),"")</f>
        <v>236</v>
      </c>
      <c r="J17" s="27">
        <f>IF(A17&gt;0,LOOKUP(A17,[1]ACTA6!A$1:A$65536,[1]ACTA6!W$1:W$65536),"")</f>
        <v>240</v>
      </c>
      <c r="K17" s="26">
        <f>IF(A17&gt;0,LOOKUP(A17,[1]ACTA7!A$1:A$65536,[1]ACTA7!W$1:W$65536),"")</f>
        <v>84</v>
      </c>
      <c r="L17" s="28">
        <f t="shared" si="0"/>
        <v>1304</v>
      </c>
      <c r="M17" s="29">
        <v>15</v>
      </c>
      <c r="N17" s="30">
        <f>CLASIFICACION!$L$3 - L17</f>
        <v>9</v>
      </c>
      <c r="P17" s="20"/>
    </row>
    <row r="18" spans="1:16" ht="18" customHeight="1" x14ac:dyDescent="0.2">
      <c r="A18" s="8">
        <v>54</v>
      </c>
      <c r="B18" s="21" t="str">
        <f>IF(A18&gt;0,LOOKUP(A18,[1]PARTICIPA!A$1:A$65536,[1]PARTICIPA!B$1:B$65536),"")</f>
        <v>LOMO DE ORZA</v>
      </c>
      <c r="C18" s="22" t="str">
        <f>IF(A18&gt;0,LOOKUP(A18,[1]PARTICIPA!A$1:A$65536,[1]PARTICIPA!C$1:C$65536),"")</f>
        <v>BAYO</v>
      </c>
      <c r="D18" s="23" t="str">
        <f>IF(A18&gt;0,(LOOKUP(A18,[1]PARTICIPA!A$1:A$65536,[1]PARTICIPA!G$1:G$65536)&amp;" ("&amp;LOOKUP(A18,[1]PARTICIPA!A$1:A$65536,[1]PARTICIPA!F$1:F$65536)&amp;")")," ")</f>
        <v>PEÑA LA VUELTA (GUILLERMO GOMEZ MARRON)</v>
      </c>
      <c r="E18" s="24">
        <f>IF(A18&gt;0,LOOKUP(A18,[1]ACTA1!A$1:A$65536,[1]ACTA1!W$1:W$65536),"")</f>
        <v>92</v>
      </c>
      <c r="F18" s="25">
        <f>IF(A18&gt;0,LOOKUP(A18,[1]ACTA2!A$1:A$65536,[1]ACTA2!W$1:W$65536),"")</f>
        <v>240</v>
      </c>
      <c r="G18" s="25">
        <f>IF(A18&gt;0,LOOKUP(A18,[1]ACTA3!A$1:A$65536,[1]ACTA3!W$1:W$65536),"")</f>
        <v>240</v>
      </c>
      <c r="H18" s="26">
        <f>IF(A18&gt;0,LOOKUP(A18,[1]ACTA4!A$1:A$65536,[1]ACTA4!W$1:W$65536),"")</f>
        <v>172</v>
      </c>
      <c r="I18" s="26">
        <f>IF(A18&gt;0,LOOKUP(A18,[1]ACTA5!A$1:A$65536,[1]ACTA5!W$1:W$65536),"")</f>
        <v>236</v>
      </c>
      <c r="J18" s="27">
        <f>IF(A18&gt;0,LOOKUP(A18,[1]ACTA6!A$1:A$65536,[1]ACTA6!W$1:W$65536),"")</f>
        <v>240</v>
      </c>
      <c r="K18" s="26">
        <f>IF(A18&gt;0,LOOKUP(A18,[1]ACTA7!A$1:A$65536,[1]ACTA7!W$1:W$65536),"")</f>
        <v>84</v>
      </c>
      <c r="L18" s="28">
        <f t="shared" si="0"/>
        <v>1304</v>
      </c>
      <c r="M18" s="29">
        <v>16</v>
      </c>
      <c r="N18" s="30">
        <f>CLASIFICACION!$L$3 - L18</f>
        <v>9</v>
      </c>
      <c r="P18" s="20"/>
    </row>
    <row r="19" spans="1:16" ht="18" customHeight="1" x14ac:dyDescent="0.2">
      <c r="A19" s="8">
        <v>66</v>
      </c>
      <c r="B19" s="21" t="str">
        <f>IF(A19&gt;0,LOOKUP(A19,[1]PARTICIPA!A$1:A$65536,[1]PARTICIPA!B$1:B$65536),"")</f>
        <v>MORUBE</v>
      </c>
      <c r="C19" s="22" t="str">
        <f>IF(A19&gt;0,LOOKUP(A19,[1]PARTICIPA!A$1:A$65536,[1]PARTICIPA!C$1:C$65536),"")</f>
        <v>GAVINO</v>
      </c>
      <c r="D19" s="23" t="str">
        <f>IF(A19&gt;0,(LOOKUP(A19,[1]PARTICIPA!A$1:A$65536,[1]PARTICIPA!G$1:G$65536)&amp;" ("&amp;LOOKUP(A19,[1]PARTICIPA!A$1:A$65536,[1]PARTICIPA!F$1:F$65536)&amp;")")," ")</f>
        <v>PEÑA AZUL Y ORO 2017 (ANTONIO BELLIDO MORILLA)</v>
      </c>
      <c r="E19" s="24">
        <f>IF(A19&gt;0,LOOKUP(A19,[1]ACTA1!A$1:A$65536,[1]ACTA1!W$1:W$65536),"")</f>
        <v>92</v>
      </c>
      <c r="F19" s="25">
        <f>IF(A19&gt;0,LOOKUP(A19,[1]ACTA2!A$1:A$65536,[1]ACTA2!W$1:W$65536),"")</f>
        <v>240</v>
      </c>
      <c r="G19" s="25">
        <f>IF(A19&gt;0,LOOKUP(A19,[1]ACTA3!A$1:A$65536,[1]ACTA3!W$1:W$65536),"")</f>
        <v>240</v>
      </c>
      <c r="H19" s="26">
        <f>IF(A19&gt;0,LOOKUP(A19,[1]ACTA4!A$1:A$65536,[1]ACTA4!W$1:W$65536),"")</f>
        <v>172</v>
      </c>
      <c r="I19" s="26">
        <f>IF(A19&gt;0,LOOKUP(A19,[1]ACTA5!A$1:A$65536,[1]ACTA5!W$1:W$65536),"")</f>
        <v>236</v>
      </c>
      <c r="J19" s="27">
        <f>IF(A19&gt;0,LOOKUP(A19,[1]ACTA6!A$1:A$65536,[1]ACTA6!W$1:W$65536),"")</f>
        <v>240</v>
      </c>
      <c r="K19" s="26">
        <f>IF(A19&gt;0,LOOKUP(A19,[1]ACTA7!A$1:A$65536,[1]ACTA7!W$1:W$65536),"")</f>
        <v>84</v>
      </c>
      <c r="L19" s="28">
        <f t="shared" si="0"/>
        <v>1304</v>
      </c>
      <c r="M19" s="29">
        <v>17</v>
      </c>
      <c r="N19" s="30">
        <f>CLASIFICACION!$L$3 - L19</f>
        <v>9</v>
      </c>
      <c r="P19" s="20"/>
    </row>
    <row r="20" spans="1:16" ht="18" customHeight="1" x14ac:dyDescent="0.2">
      <c r="A20" s="8">
        <v>61</v>
      </c>
      <c r="B20" s="21" t="str">
        <f>IF(A20&gt;0,LOOKUP(A20,[1]PARTICIPA!A$1:A$65536,[1]PARTICIPA!B$1:B$65536),"")</f>
        <v>MARLIN</v>
      </c>
      <c r="C20" s="22" t="str">
        <f>IF(A20&gt;0,LOOKUP(A20,[1]PARTICIPA!A$1:A$65536,[1]PARTICIPA!C$1:C$65536),"")</f>
        <v>PELIRATA</v>
      </c>
      <c r="D20" s="23" t="str">
        <f>IF(A20&gt;0,(LOOKUP(A20,[1]PARTICIPA!A$1:A$65536,[1]PARTICIPA!G$1:G$65536)&amp;" ("&amp;LOOKUP(A20,[1]PARTICIPA!A$1:A$65536,[1]PARTICIPA!F$1:F$65536)&amp;")")," ")</f>
        <v xml:space="preserve"> (MARÍA PRIETO GÓMEZ)</v>
      </c>
      <c r="E20" s="24">
        <f>IF(A20&gt;0,LOOKUP(A20,[1]ACTA1!A$1:A$65536,[1]ACTA1!W$1:W$65536),"")</f>
        <v>92</v>
      </c>
      <c r="F20" s="25">
        <f>IF(A20&gt;0,LOOKUP(A20,[1]ACTA2!A$1:A$65536,[1]ACTA2!W$1:W$65536),"")</f>
        <v>240</v>
      </c>
      <c r="G20" s="25">
        <f>IF(A20&gt;0,LOOKUP(A20,[1]ACTA3!A$1:A$65536,[1]ACTA3!W$1:W$65536),"")</f>
        <v>240</v>
      </c>
      <c r="H20" s="26">
        <f>IF(A20&gt;0,LOOKUP(A20,[1]ACTA4!A$1:A$65536,[1]ACTA4!W$1:W$65536),"")</f>
        <v>172</v>
      </c>
      <c r="I20" s="26">
        <f>IF(A20&gt;0,LOOKUP(A20,[1]ACTA5!A$1:A$65536,[1]ACTA5!W$1:W$65536),"")</f>
        <v>236</v>
      </c>
      <c r="J20" s="27">
        <f>IF(A20&gt;0,LOOKUP(A20,[1]ACTA6!A$1:A$65536,[1]ACTA6!W$1:W$65536),"")</f>
        <v>240</v>
      </c>
      <c r="K20" s="26">
        <f>IF(A20&gt;0,LOOKUP(A20,[1]ACTA7!A$1:A$65536,[1]ACTA7!W$1:W$65536),"")</f>
        <v>84</v>
      </c>
      <c r="L20" s="28">
        <f t="shared" si="0"/>
        <v>1304</v>
      </c>
      <c r="M20" s="29">
        <v>18</v>
      </c>
      <c r="N20" s="30">
        <f>CLASIFICACION!$L$3 - L20</f>
        <v>9</v>
      </c>
    </row>
    <row r="21" spans="1:16" ht="18" customHeight="1" x14ac:dyDescent="0.2">
      <c r="A21" s="8">
        <v>28</v>
      </c>
      <c r="B21" s="21" t="str">
        <f>IF(A21&gt;0,LOOKUP(A21,[1]PARTICIPA!A$1:A$65536,[1]PARTICIPA!B$1:B$65536),"")</f>
        <v>CORRIENDO EL CIRUELO</v>
      </c>
      <c r="C21" s="22" t="str">
        <f>IF(A21&gt;0,LOOKUP(A21,[1]PARTICIPA!A$1:A$65536,[1]PARTICIPA!C$1:C$65536),"")</f>
        <v>AZUL</v>
      </c>
      <c r="D21" s="23" t="str">
        <f>IF(A21&gt;0,(LOOKUP(A21,[1]PARTICIPA!A$1:A$65536,[1]PARTICIPA!G$1:G$65536)&amp;" ("&amp;LOOKUP(A21,[1]PARTICIPA!A$1:A$65536,[1]PARTICIPA!F$1:F$65536)&amp;")")," ")</f>
        <v>JAVIER SANCHEZ-MANOLO SÁNCHEZ (JOSE FELIX SÁNCHEZ RUIZ)</v>
      </c>
      <c r="E21" s="24">
        <f>IF(A21&gt;0,LOOKUP(A21,[1]ACTA1!A$1:A$65536,[1]ACTA1!W$1:W$65536),"")</f>
        <v>92</v>
      </c>
      <c r="F21" s="25">
        <f>IF(A21&gt;0,LOOKUP(A21,[1]ACTA2!A$1:A$65536,[1]ACTA2!W$1:W$65536),"")</f>
        <v>240</v>
      </c>
      <c r="G21" s="25">
        <f>IF(A21&gt;0,LOOKUP(A21,[1]ACTA3!A$1:A$65536,[1]ACTA3!W$1:W$65536),"")</f>
        <v>240</v>
      </c>
      <c r="H21" s="26">
        <f>IF(A21&gt;0,LOOKUP(A21,[1]ACTA4!A$1:A$65536,[1]ACTA4!W$1:W$65536),"")</f>
        <v>172</v>
      </c>
      <c r="I21" s="26">
        <f>IF(A21&gt;0,LOOKUP(A21,[1]ACTA5!A$1:A$65536,[1]ACTA5!W$1:W$65536),"")</f>
        <v>236</v>
      </c>
      <c r="J21" s="27">
        <f>IF(A21&gt;0,LOOKUP(A21,[1]ACTA6!A$1:A$65536,[1]ACTA6!W$1:W$65536),"")</f>
        <v>240</v>
      </c>
      <c r="K21" s="26">
        <f>IF(A21&gt;0,LOOKUP(A21,[1]ACTA7!A$1:A$65536,[1]ACTA7!W$1:W$65536),"")</f>
        <v>84</v>
      </c>
      <c r="L21" s="28">
        <f t="shared" si="0"/>
        <v>1304</v>
      </c>
      <c r="M21" s="29">
        <v>19</v>
      </c>
      <c r="N21" s="30">
        <f>CLASIFICACION!$L$3 - L21</f>
        <v>9</v>
      </c>
    </row>
    <row r="22" spans="1:16" ht="18" customHeight="1" x14ac:dyDescent="0.2">
      <c r="A22" s="8">
        <v>12</v>
      </c>
      <c r="B22" s="32" t="str">
        <f>IF(A22&gt;0,LOOKUP(A22,[1]PARTICIPA!A$1:A$65536,[1]PARTICIPA!B$1:B$65536),"")</f>
        <v>ARCO IRIS</v>
      </c>
      <c r="C22" s="33" t="str">
        <f>IF(A22&gt;0,LOOKUP(A22,[1]PARTICIPA!A$1:A$65536,[1]PARTICIPA!C$1:C$65536),"")</f>
        <v>GAVINO</v>
      </c>
      <c r="D22" s="34" t="str">
        <f>IF(A22&gt;0,(LOOKUP(A22,[1]PARTICIPA!A$1:A$65536,[1]PARTICIPA!G$1:G$65536)&amp;" ("&amp;LOOKUP(A22,[1]PARTICIPA!A$1:A$65536,[1]PARTICIPA!F$1:F$65536)&amp;")")," ")</f>
        <v>PEÑA PRIETO  - GILARTE (AIHNOA PRIETO GILARTE)</v>
      </c>
      <c r="E22" s="35">
        <f>IF(A22&gt;0,LOOKUP(A22,[1]ACTA1!A$1:A$65536,[1]ACTA1!W$1:W$65536),"")</f>
        <v>92</v>
      </c>
      <c r="F22" s="36">
        <f>IF(A22&gt;0,LOOKUP(A22,[1]ACTA2!A$1:A$65536,[1]ACTA2!W$1:W$65536),"")</f>
        <v>240</v>
      </c>
      <c r="G22" s="36">
        <f>IF(A22&gt;0,LOOKUP(A22,[1]ACTA3!A$1:A$65536,[1]ACTA3!W$1:W$65536),"")</f>
        <v>240</v>
      </c>
      <c r="H22" s="37">
        <f>IF(A22&gt;0,LOOKUP(A22,[1]ACTA4!A$1:A$65536,[1]ACTA4!W$1:W$65536),"")</f>
        <v>172</v>
      </c>
      <c r="I22" s="37">
        <f>IF(A22&gt;0,LOOKUP(A22,[1]ACTA5!A$1:A$65536,[1]ACTA5!W$1:W$65536),"")</f>
        <v>236</v>
      </c>
      <c r="J22" s="38">
        <f>IF(A22&gt;0,LOOKUP(A22,[1]ACTA6!A$1:A$65536,[1]ACTA6!W$1:W$65536),"")</f>
        <v>240</v>
      </c>
      <c r="K22" s="37">
        <f>IF(A22&gt;0,LOOKUP(A22,[1]ACTA7!A$1:A$65536,[1]ACTA7!W$1:W$65536),"")</f>
        <v>84</v>
      </c>
      <c r="L22" s="39">
        <f t="shared" si="0"/>
        <v>1304</v>
      </c>
      <c r="M22" s="40">
        <v>20</v>
      </c>
      <c r="N22" s="30">
        <f>CLASIFICACION!$L$3 - L22</f>
        <v>9</v>
      </c>
    </row>
    <row r="23" spans="1:16" ht="18" customHeight="1" x14ac:dyDescent="0.2">
      <c r="A23" s="8">
        <v>4</v>
      </c>
      <c r="B23" s="32" t="str">
        <f>IF(A23&gt;0,LOOKUP(A23,[1]PARTICIPA!A$1:A$65536,[1]PARTICIPA!B$1:B$65536),"")</f>
        <v>2 CULTURAS</v>
      </c>
      <c r="C23" s="33" t="str">
        <f>IF(A23&gt;0,LOOKUP(A23,[1]PARTICIPA!A$1:A$65536,[1]PARTICIPA!C$1:C$65536),"")</f>
        <v>ROJO</v>
      </c>
      <c r="D23" s="34" t="str">
        <f>IF(A23&gt;0,(LOOKUP(A23,[1]PARTICIPA!A$1:A$65536,[1]PARTICIPA!G$1:G$65536)&amp;" ("&amp;LOOKUP(A23,[1]PARTICIPA!A$1:A$65536,[1]PARTICIPA!F$1:F$65536)&amp;")")," ")</f>
        <v>JAVIER SANCHEZ-MANOLO SÁNCHEZ (JOSE FELIX SÁNCHEZ RUIZ)</v>
      </c>
      <c r="E23" s="35">
        <f>IF(A23&gt;0,LOOKUP(A23,[1]ACTA1!A$1:A$65536,[1]ACTA1!W$1:W$65536),"")</f>
        <v>92</v>
      </c>
      <c r="F23" s="36">
        <f>IF(A23&gt;0,LOOKUP(A23,[1]ACTA2!A$1:A$65536,[1]ACTA2!W$1:W$65536),"")</f>
        <v>240</v>
      </c>
      <c r="G23" s="36">
        <f>IF(A23&gt;0,LOOKUP(A23,[1]ACTA3!A$1:A$65536,[1]ACTA3!W$1:W$65536),"")</f>
        <v>240</v>
      </c>
      <c r="H23" s="37">
        <f>IF(A23&gt;0,LOOKUP(A23,[1]ACTA4!A$1:A$65536,[1]ACTA4!W$1:W$65536),"")</f>
        <v>172</v>
      </c>
      <c r="I23" s="37">
        <f>IF(A23&gt;0,LOOKUP(A23,[1]ACTA5!A$1:A$65536,[1]ACTA5!W$1:W$65536),"")</f>
        <v>236</v>
      </c>
      <c r="J23" s="38">
        <f>IF(A23&gt;0,LOOKUP(A23,[1]ACTA6!A$1:A$65536,[1]ACTA6!W$1:W$65536),"")</f>
        <v>240</v>
      </c>
      <c r="K23" s="37">
        <f>IF(A23&gt;0,LOOKUP(A23,[1]ACTA7!A$1:A$65536,[1]ACTA7!W$1:W$65536),"")</f>
        <v>84</v>
      </c>
      <c r="L23" s="39">
        <f t="shared" si="0"/>
        <v>1304</v>
      </c>
      <c r="M23" s="40">
        <v>21</v>
      </c>
      <c r="N23" s="30">
        <f>CLASIFICACION!$L$3 - L23</f>
        <v>9</v>
      </c>
      <c r="P23" s="20"/>
    </row>
    <row r="24" spans="1:16" ht="18" customHeight="1" x14ac:dyDescent="0.2">
      <c r="A24" s="8">
        <v>25</v>
      </c>
      <c r="B24" s="32" t="str">
        <f>IF(A24&gt;0,LOOKUP(A24,[1]PARTICIPA!A$1:A$65536,[1]PARTICIPA!B$1:B$65536),"")</f>
        <v>CONFUNDIDO</v>
      </c>
      <c r="C24" s="33" t="str">
        <f>IF(A24&gt;0,LOOKUP(A24,[1]PARTICIPA!A$1:A$65536,[1]PARTICIPA!C$1:C$65536),"")</f>
        <v>AZUL PLUMAS</v>
      </c>
      <c r="D24" s="34" t="str">
        <f>IF(A24&gt;0,(LOOKUP(A24,[1]PARTICIPA!A$1:A$65536,[1]PARTICIPA!G$1:G$65536)&amp;" ("&amp;LOOKUP(A24,[1]PARTICIPA!A$1:A$65536,[1]PARTICIPA!F$1:F$65536)&amp;")")," ")</f>
        <v>PEÑA ASFIXIA (LORENZO CABALLERO MORENO)</v>
      </c>
      <c r="E24" s="35">
        <f>IF(A24&gt;0,LOOKUP(A24,[1]ACTA1!A$1:A$65536,[1]ACTA1!W$1:W$65536),"")</f>
        <v>92</v>
      </c>
      <c r="F24" s="36">
        <f>IF(A24&gt;0,LOOKUP(A24,[1]ACTA2!A$1:A$65536,[1]ACTA2!W$1:W$65536),"")</f>
        <v>240</v>
      </c>
      <c r="G24" s="36">
        <f>IF(A24&gt;0,LOOKUP(A24,[1]ACTA3!A$1:A$65536,[1]ACTA3!W$1:W$65536),"")</f>
        <v>240</v>
      </c>
      <c r="H24" s="37">
        <f>IF(A24&gt;0,LOOKUP(A24,[1]ACTA4!A$1:A$65536,[1]ACTA4!W$1:W$65536),"")</f>
        <v>172</v>
      </c>
      <c r="I24" s="37">
        <f>IF(A24&gt;0,LOOKUP(A24,[1]ACTA5!A$1:A$65536,[1]ACTA5!W$1:W$65536),"")</f>
        <v>236</v>
      </c>
      <c r="J24" s="38">
        <f>IF(A24&gt;0,LOOKUP(A24,[1]ACTA6!A$1:A$65536,[1]ACTA6!W$1:W$65536),"")</f>
        <v>240</v>
      </c>
      <c r="K24" s="37">
        <f>IF(A24&gt;0,LOOKUP(A24,[1]ACTA7!A$1:A$65536,[1]ACTA7!W$1:W$65536),"")</f>
        <v>84</v>
      </c>
      <c r="L24" s="39">
        <f t="shared" si="0"/>
        <v>1304</v>
      </c>
      <c r="M24" s="40">
        <v>22</v>
      </c>
      <c r="N24" s="30">
        <f>CLASIFICACION!$L$3 - L24</f>
        <v>9</v>
      </c>
      <c r="P24" s="20"/>
    </row>
    <row r="25" spans="1:16" ht="18" customHeight="1" x14ac:dyDescent="0.2">
      <c r="A25" s="8">
        <v>58</v>
      </c>
      <c r="B25" s="41" t="str">
        <f>IF(A25&gt;0,LOOKUP(A25,[1]PARTICIPA!A$1:A$65536,[1]PARTICIPA!B$1:B$65536),"")</f>
        <v>MALAZAÑA</v>
      </c>
      <c r="C25" s="42" t="str">
        <f>IF(A25&gt;0,LOOKUP(A25,[1]PARTICIPA!A$1:A$65536,[1]PARTICIPA!C$1:C$65536),"")</f>
        <v>ROJO PERLA</v>
      </c>
      <c r="D25" s="43" t="str">
        <f>IF(A25&gt;0,(LOOKUP(A25,[1]PARTICIPA!A$1:A$65536,[1]PARTICIPA!G$1:G$65536)&amp;" ("&amp;LOOKUP(A25,[1]PARTICIPA!A$1:A$65536,[1]PARTICIPA!F$1:F$65536)&amp;")")," ")</f>
        <v xml:space="preserve"> (RAFAEL ORTEGA ESTEVEZ)</v>
      </c>
      <c r="E25" s="44">
        <f>IF(A25&gt;0,LOOKUP(A25,[1]ACTA1!A$1:A$65536,[1]ACTA1!W$1:W$65536),"")</f>
        <v>92</v>
      </c>
      <c r="F25" s="45">
        <f>IF(A25&gt;0,LOOKUP(A25,[1]ACTA2!A$1:A$65536,[1]ACTA2!W$1:W$65536),"")</f>
        <v>240</v>
      </c>
      <c r="G25" s="45">
        <f>IF(A25&gt;0,LOOKUP(A25,[1]ACTA3!A$1:A$65536,[1]ACTA3!W$1:W$65536),"")</f>
        <v>240</v>
      </c>
      <c r="H25" s="46">
        <f>IF(A25&gt;0,LOOKUP(A25,[1]ACTA4!A$1:A$65536,[1]ACTA4!W$1:W$65536),"")</f>
        <v>172</v>
      </c>
      <c r="I25" s="46">
        <f>IF(A25&gt;0,LOOKUP(A25,[1]ACTA5!A$1:A$65536,[1]ACTA5!W$1:W$65536),"")</f>
        <v>236</v>
      </c>
      <c r="J25" s="47">
        <f>IF(A25&gt;0,LOOKUP(A25,[1]ACTA6!A$1:A$65536,[1]ACTA6!W$1:W$65536),"")</f>
        <v>240</v>
      </c>
      <c r="K25" s="46">
        <f>IF(A25&gt;0,LOOKUP(A25,[1]ACTA7!A$1:A$65536,[1]ACTA7!W$1:W$65536),"")</f>
        <v>84</v>
      </c>
      <c r="L25" s="48">
        <f t="shared" si="0"/>
        <v>1304</v>
      </c>
      <c r="M25" s="49">
        <v>23</v>
      </c>
      <c r="N25" s="30">
        <f>CLASIFICACION!$L$3 - L25</f>
        <v>9</v>
      </c>
    </row>
    <row r="26" spans="1:16" ht="18" customHeight="1" x14ac:dyDescent="0.2">
      <c r="A26" s="8">
        <v>55</v>
      </c>
      <c r="B26" s="41" t="str">
        <f>IF(A26&gt;0,LOOKUP(A26,[1]PARTICIPA!A$1:A$65536,[1]PARTICIPA!B$1:B$65536),"")</f>
        <v>MAGNUN</v>
      </c>
      <c r="C26" s="42" t="str">
        <f>IF(A26&gt;0,LOOKUP(A26,[1]PARTICIPA!A$1:A$65536,[1]PARTICIPA!C$1:C$65536),"")</f>
        <v>ROJO PERLA</v>
      </c>
      <c r="D26" s="43" t="str">
        <f>IF(A26&gt;0,(LOOKUP(A26,[1]PARTICIPA!A$1:A$65536,[1]PARTICIPA!G$1:G$65536)&amp;" ("&amp;LOOKUP(A26,[1]PARTICIPA!A$1:A$65536,[1]PARTICIPA!F$1:F$65536)&amp;")")," ")</f>
        <v xml:space="preserve"> (ANTONIO GÓMEZ DE LOS RIOS)</v>
      </c>
      <c r="E26" s="44">
        <f>IF(A26&gt;0,LOOKUP(A26,[1]ACTA1!A$1:A$65536,[1]ACTA1!W$1:W$65536),"")</f>
        <v>92</v>
      </c>
      <c r="F26" s="45">
        <f>IF(A26&gt;0,LOOKUP(A26,[1]ACTA2!A$1:A$65536,[1]ACTA2!W$1:W$65536),"")</f>
        <v>240</v>
      </c>
      <c r="G26" s="45">
        <f>IF(A26&gt;0,LOOKUP(A26,[1]ACTA3!A$1:A$65536,[1]ACTA3!W$1:W$65536),"")</f>
        <v>240</v>
      </c>
      <c r="H26" s="46">
        <f>IF(A26&gt;0,LOOKUP(A26,[1]ACTA4!A$1:A$65536,[1]ACTA4!W$1:W$65536),"")</f>
        <v>172</v>
      </c>
      <c r="I26" s="46">
        <f>IF(A26&gt;0,LOOKUP(A26,[1]ACTA5!A$1:A$65536,[1]ACTA5!W$1:W$65536),"")</f>
        <v>236</v>
      </c>
      <c r="J26" s="47">
        <f>IF(A26&gt;0,LOOKUP(A26,[1]ACTA6!A$1:A$65536,[1]ACTA6!W$1:W$65536),"")</f>
        <v>240</v>
      </c>
      <c r="K26" s="46">
        <f>IF(A26&gt;0,LOOKUP(A26,[1]ACTA7!A$1:A$65536,[1]ACTA7!W$1:W$65536),"")</f>
        <v>84</v>
      </c>
      <c r="L26" s="48">
        <f t="shared" si="0"/>
        <v>1304</v>
      </c>
      <c r="M26" s="49">
        <v>24</v>
      </c>
      <c r="N26" s="30">
        <f>CLASIFICACION!$L$3 - L26</f>
        <v>9</v>
      </c>
      <c r="P26" s="20"/>
    </row>
    <row r="27" spans="1:16" ht="18" customHeight="1" x14ac:dyDescent="0.2">
      <c r="A27" s="8">
        <v>64</v>
      </c>
      <c r="B27" s="41" t="str">
        <f>IF(A27&gt;0,LOOKUP(A27,[1]PARTICIPA!A$1:A$65536,[1]PARTICIPA!B$1:B$65536),"")</f>
        <v>MOET CHANDON</v>
      </c>
      <c r="C27" s="42" t="str">
        <f>IF(A27&gt;0,LOOKUP(A27,[1]PARTICIPA!A$1:A$65536,[1]PARTICIPA!C$1:C$65536),"")</f>
        <v>NEGRO</v>
      </c>
      <c r="D27" s="43" t="str">
        <f>IF(A27&gt;0,(LOOKUP(A27,[1]PARTICIPA!A$1:A$65536,[1]PARTICIPA!G$1:G$65536)&amp;" ("&amp;LOOKUP(A27,[1]PARTICIPA!A$1:A$65536,[1]PARTICIPA!F$1:F$65536)&amp;")")," ")</f>
        <v>PEÑA CENTRAL (BASILIO CAMACHO QUINTANA)</v>
      </c>
      <c r="E27" s="44">
        <f>IF(A27&gt;0,LOOKUP(A27,[1]ACTA1!A$1:A$65536,[1]ACTA1!W$1:W$65536),"")</f>
        <v>92</v>
      </c>
      <c r="F27" s="45">
        <f>IF(A27&gt;0,LOOKUP(A27,[1]ACTA2!A$1:A$65536,[1]ACTA2!W$1:W$65536),"")</f>
        <v>240</v>
      </c>
      <c r="G27" s="45">
        <f>IF(A27&gt;0,LOOKUP(A27,[1]ACTA3!A$1:A$65536,[1]ACTA3!W$1:W$65536),"")</f>
        <v>240</v>
      </c>
      <c r="H27" s="46">
        <f>IF(A27&gt;0,LOOKUP(A27,[1]ACTA4!A$1:A$65536,[1]ACTA4!W$1:W$65536),"")</f>
        <v>172</v>
      </c>
      <c r="I27" s="46">
        <f>IF(A27&gt;0,LOOKUP(A27,[1]ACTA5!A$1:A$65536,[1]ACTA5!W$1:W$65536),"")</f>
        <v>236</v>
      </c>
      <c r="J27" s="47">
        <f>IF(A27&gt;0,LOOKUP(A27,[1]ACTA6!A$1:A$65536,[1]ACTA6!W$1:W$65536),"")</f>
        <v>240</v>
      </c>
      <c r="K27" s="46">
        <f>IF(A27&gt;0,LOOKUP(A27,[1]ACTA7!A$1:A$65536,[1]ACTA7!W$1:W$65536),"")</f>
        <v>84</v>
      </c>
      <c r="L27" s="48">
        <f t="shared" si="0"/>
        <v>1304</v>
      </c>
      <c r="M27" s="49">
        <v>25</v>
      </c>
      <c r="N27" s="30">
        <f>CLASIFICACION!$L$3 - L27</f>
        <v>9</v>
      </c>
      <c r="P27" s="20"/>
    </row>
    <row r="28" spans="1:16" ht="18" customHeight="1" x14ac:dyDescent="0.2">
      <c r="A28" s="8">
        <v>18</v>
      </c>
      <c r="B28" s="41" t="str">
        <f>IF(A28&gt;0,LOOKUP(A28,[1]PARTICIPA!A$1:A$65536,[1]PARTICIPA!B$1:B$65536),"")</f>
        <v>BRILLANTE</v>
      </c>
      <c r="C28" s="42" t="str">
        <f>IF(A28&gt;0,LOOKUP(A28,[1]PARTICIPA!A$1:A$65536,[1]PARTICIPA!C$1:C$65536),"")</f>
        <v>GAVINO</v>
      </c>
      <c r="D28" s="43" t="str">
        <f>IF(A28&gt;0,(LOOKUP(A28,[1]PARTICIPA!A$1:A$65536,[1]PARTICIPA!G$1:G$65536)&amp;" ("&amp;LOOKUP(A28,[1]PARTICIPA!A$1:A$65536,[1]PARTICIPA!F$1:F$65536)&amp;")")," ")</f>
        <v>JAVIER SANCHEZ-MANOLO SÁNCHEZ (JOSE FELIX SÁNCHEZ RUIZ)</v>
      </c>
      <c r="E28" s="44">
        <f>IF(A28&gt;0,LOOKUP(A28,[1]ACTA1!A$1:A$65536,[1]ACTA1!W$1:W$65536),"")</f>
        <v>92</v>
      </c>
      <c r="F28" s="45">
        <f>IF(A28&gt;0,LOOKUP(A28,[1]ACTA2!A$1:A$65536,[1]ACTA2!W$1:W$65536),"")</f>
        <v>240</v>
      </c>
      <c r="G28" s="45">
        <f>IF(A28&gt;0,LOOKUP(A28,[1]ACTA3!A$1:A$65536,[1]ACTA3!W$1:W$65536),"")</f>
        <v>240</v>
      </c>
      <c r="H28" s="46">
        <f>IF(A28&gt;0,LOOKUP(A28,[1]ACTA4!A$1:A$65536,[1]ACTA4!W$1:W$65536),"")</f>
        <v>172</v>
      </c>
      <c r="I28" s="46">
        <f>IF(A28&gt;0,LOOKUP(A28,[1]ACTA5!A$1:A$65536,[1]ACTA5!W$1:W$65536),"")</f>
        <v>236</v>
      </c>
      <c r="J28" s="47">
        <f>IF(A28&gt;0,LOOKUP(A28,[1]ACTA6!A$1:A$65536,[1]ACTA6!W$1:W$65536),"")</f>
        <v>240</v>
      </c>
      <c r="K28" s="46">
        <f>IF(A28&gt;0,LOOKUP(A28,[1]ACTA7!A$1:A$65536,[1]ACTA7!W$1:W$65536),"")</f>
        <v>84</v>
      </c>
      <c r="L28" s="48">
        <f t="shared" si="0"/>
        <v>1304</v>
      </c>
      <c r="M28" s="49">
        <v>26</v>
      </c>
      <c r="N28" s="30">
        <f>CLASIFICACION!$L$3 - L28</f>
        <v>9</v>
      </c>
      <c r="P28" s="20"/>
    </row>
    <row r="29" spans="1:16" ht="18" customHeight="1" x14ac:dyDescent="0.2">
      <c r="A29" s="8">
        <v>11</v>
      </c>
      <c r="B29" s="41" t="str">
        <f>IF(A29&gt;0,LOOKUP(A29,[1]PARTICIPA!A$1:A$65536,[1]PARTICIPA!B$1:B$65536),"")</f>
        <v>APLAUSO</v>
      </c>
      <c r="C29" s="42" t="str">
        <f>IF(A29&gt;0,LOOKUP(A29,[1]PARTICIPA!A$1:A$65536,[1]PARTICIPA!C$1:C$65536),"")</f>
        <v>GAVINO</v>
      </c>
      <c r="D29" s="43" t="str">
        <f>IF(A29&gt;0,(LOOKUP(A29,[1]PARTICIPA!A$1:A$65536,[1]PARTICIPA!G$1:G$65536)&amp;" ("&amp;LOOKUP(A29,[1]PARTICIPA!A$1:A$65536,[1]PARTICIPA!F$1:F$65536)&amp;")")," ")</f>
        <v>PEÑA LA MACHOTA (PABLO MADERO MARTIN)</v>
      </c>
      <c r="E29" s="44">
        <f>IF(A29&gt;0,LOOKUP(A29,[1]ACTA1!A$1:A$65536,[1]ACTA1!W$1:W$65536),"")</f>
        <v>92</v>
      </c>
      <c r="F29" s="45">
        <f>IF(A29&gt;0,LOOKUP(A29,[1]ACTA2!A$1:A$65536,[1]ACTA2!W$1:W$65536),"")</f>
        <v>240</v>
      </c>
      <c r="G29" s="45">
        <f>IF(A29&gt;0,LOOKUP(A29,[1]ACTA3!A$1:A$65536,[1]ACTA3!W$1:W$65536),"")</f>
        <v>240</v>
      </c>
      <c r="H29" s="46">
        <f>IF(A29&gt;0,LOOKUP(A29,[1]ACTA4!A$1:A$65536,[1]ACTA4!W$1:W$65536),"")</f>
        <v>172</v>
      </c>
      <c r="I29" s="46">
        <f>IF(A29&gt;0,LOOKUP(A29,[1]ACTA5!A$1:A$65536,[1]ACTA5!W$1:W$65536),"")</f>
        <v>236</v>
      </c>
      <c r="J29" s="47">
        <f>IF(A29&gt;0,LOOKUP(A29,[1]ACTA6!A$1:A$65536,[1]ACTA6!W$1:W$65536),"")</f>
        <v>240</v>
      </c>
      <c r="K29" s="46">
        <f>IF(A29&gt;0,LOOKUP(A29,[1]ACTA7!A$1:A$65536,[1]ACTA7!W$1:W$65536),"")</f>
        <v>84</v>
      </c>
      <c r="L29" s="48">
        <f t="shared" si="0"/>
        <v>1304</v>
      </c>
      <c r="M29" s="49">
        <v>27</v>
      </c>
      <c r="N29" s="30">
        <f>CLASIFICACION!$L$3 - L29</f>
        <v>9</v>
      </c>
      <c r="P29" s="20"/>
    </row>
    <row r="30" spans="1:16" ht="18" customHeight="1" x14ac:dyDescent="0.2">
      <c r="A30" s="8">
        <v>81</v>
      </c>
      <c r="B30" s="41" t="str">
        <f>IF(A30&gt;0,LOOKUP(A30,[1]PARTICIPA!A$1:A$65536,[1]PARTICIPA!B$1:B$65536),"")</f>
        <v>PISOTONES</v>
      </c>
      <c r="C30" s="42" t="str">
        <f>IF(A30&gt;0,LOOKUP(A30,[1]PARTICIPA!A$1:A$65536,[1]PARTICIPA!C$1:C$65536),"")</f>
        <v>ROJO</v>
      </c>
      <c r="D30" s="43" t="str">
        <f>IF(A30&gt;0,(LOOKUP(A30,[1]PARTICIPA!A$1:A$65536,[1]PARTICIPA!G$1:G$65536)&amp;" ("&amp;LOOKUP(A30,[1]PARTICIPA!A$1:A$65536,[1]PARTICIPA!F$1:F$65536)&amp;")")," ")</f>
        <v>PEÑA CENTRAL (BASILIO CAMACHO QUINTANA)</v>
      </c>
      <c r="E30" s="44">
        <f>IF(A30&gt;0,LOOKUP(A30,[1]ACTA1!A$1:A$65536,[1]ACTA1!W$1:W$65536),"")</f>
        <v>92</v>
      </c>
      <c r="F30" s="45">
        <f>IF(A30&gt;0,LOOKUP(A30,[1]ACTA2!A$1:A$65536,[1]ACTA2!W$1:W$65536),"")</f>
        <v>240</v>
      </c>
      <c r="G30" s="45">
        <f>IF(A30&gt;0,LOOKUP(A30,[1]ACTA3!A$1:A$65536,[1]ACTA3!W$1:W$65536),"")</f>
        <v>240</v>
      </c>
      <c r="H30" s="46">
        <f>IF(A30&gt;0,LOOKUP(A30,[1]ACTA4!A$1:A$65536,[1]ACTA4!W$1:W$65536),"")</f>
        <v>172</v>
      </c>
      <c r="I30" s="46">
        <f>IF(A30&gt;0,LOOKUP(A30,[1]ACTA5!A$1:A$65536,[1]ACTA5!W$1:W$65536),"")</f>
        <v>236</v>
      </c>
      <c r="J30" s="47">
        <f>IF(A30&gt;0,LOOKUP(A30,[1]ACTA6!A$1:A$65536,[1]ACTA6!W$1:W$65536),"")</f>
        <v>240</v>
      </c>
      <c r="K30" s="46">
        <f>IF(A30&gt;0,LOOKUP(A30,[1]ACTA7!A$1:A$65536,[1]ACTA7!W$1:W$65536),"")</f>
        <v>84</v>
      </c>
      <c r="L30" s="48">
        <f t="shared" si="0"/>
        <v>1304</v>
      </c>
      <c r="M30" s="49">
        <v>28</v>
      </c>
      <c r="N30" s="30">
        <f>CLASIFICACION!$L$3 - L30</f>
        <v>9</v>
      </c>
      <c r="P30" s="20"/>
    </row>
    <row r="31" spans="1:16" ht="18" customHeight="1" x14ac:dyDescent="0.2">
      <c r="A31" s="8">
        <v>82</v>
      </c>
      <c r="B31" s="41" t="str">
        <f>IF(A31&gt;0,LOOKUP(A31,[1]PARTICIPA!A$1:A$65536,[1]PARTICIPA!B$1:B$65536),"")</f>
        <v>POKEMON</v>
      </c>
      <c r="C31" s="42" t="str">
        <f>IF(A31&gt;0,LOOKUP(A31,[1]PARTICIPA!A$1:A$65536,[1]PARTICIPA!C$1:C$65536),"")</f>
        <v>BLANCO</v>
      </c>
      <c r="D31" s="43" t="str">
        <f>IF(A31&gt;0,(LOOKUP(A31,[1]PARTICIPA!A$1:A$65536,[1]PARTICIPA!G$1:G$65536)&amp;" ("&amp;LOOKUP(A31,[1]PARTICIPA!A$1:A$65536,[1]PARTICIPA!F$1:F$65536)&amp;")")," ")</f>
        <v xml:space="preserve"> (RAUL VACAS MUÑOZ)</v>
      </c>
      <c r="E31" s="44">
        <f>IF(A31&gt;0,LOOKUP(A31,[1]ACTA1!A$1:A$65536,[1]ACTA1!W$1:W$65536),"")</f>
        <v>92</v>
      </c>
      <c r="F31" s="45">
        <f>IF(A31&gt;0,LOOKUP(A31,[1]ACTA2!A$1:A$65536,[1]ACTA2!W$1:W$65536),"")</f>
        <v>240</v>
      </c>
      <c r="G31" s="45">
        <f>IF(A31&gt;0,LOOKUP(A31,[1]ACTA3!A$1:A$65536,[1]ACTA3!W$1:W$65536),"")</f>
        <v>240</v>
      </c>
      <c r="H31" s="46">
        <f>IF(A31&gt;0,LOOKUP(A31,[1]ACTA4!A$1:A$65536,[1]ACTA4!W$1:W$65536),"")</f>
        <v>172</v>
      </c>
      <c r="I31" s="46">
        <f>IF(A31&gt;0,LOOKUP(A31,[1]ACTA5!A$1:A$65536,[1]ACTA5!W$1:W$65536),"")</f>
        <v>236</v>
      </c>
      <c r="J31" s="47">
        <f>IF(A31&gt;0,LOOKUP(A31,[1]ACTA6!A$1:A$65536,[1]ACTA6!W$1:W$65536),"")</f>
        <v>240</v>
      </c>
      <c r="K31" s="46">
        <f>IF(A31&gt;0,LOOKUP(A31,[1]ACTA7!A$1:A$65536,[1]ACTA7!W$1:W$65536),"")</f>
        <v>84</v>
      </c>
      <c r="L31" s="48">
        <f t="shared" si="0"/>
        <v>1304</v>
      </c>
      <c r="M31" s="49">
        <v>29</v>
      </c>
      <c r="N31" s="30">
        <f>CLASIFICACION!$L$3 - L31</f>
        <v>9</v>
      </c>
    </row>
    <row r="32" spans="1:16" ht="18" customHeight="1" x14ac:dyDescent="0.2">
      <c r="A32" s="8">
        <v>95</v>
      </c>
      <c r="B32" s="41" t="str">
        <f>IF(A32&gt;0,LOOKUP(A32,[1]PARTICIPA!A$1:A$65536,[1]PARTICIPA!B$1:B$65536),"")</f>
        <v>TRIANA</v>
      </c>
      <c r="C32" s="42" t="str">
        <f>IF(A32&gt;0,LOOKUP(A32,[1]PARTICIPA!A$1:A$65536,[1]PARTICIPA!C$1:C$65536),"")</f>
        <v>ROJO</v>
      </c>
      <c r="D32" s="43" t="str">
        <f>IF(A32&gt;0,(LOOKUP(A32,[1]PARTICIPA!A$1:A$65536,[1]PARTICIPA!G$1:G$65536)&amp;" ("&amp;LOOKUP(A32,[1]PARTICIPA!A$1:A$65536,[1]PARTICIPA!F$1:F$65536)&amp;")")," ")</f>
        <v xml:space="preserve"> (PEDRO LOAISA MORENO)</v>
      </c>
      <c r="E32" s="44">
        <f>IF(A32&gt;0,LOOKUP(A32,[1]ACTA1!A$1:A$65536,[1]ACTA1!W$1:W$65536),"")</f>
        <v>92</v>
      </c>
      <c r="F32" s="45">
        <f>IF(A32&gt;0,LOOKUP(A32,[1]ACTA2!A$1:A$65536,[1]ACTA2!W$1:W$65536),"")</f>
        <v>240</v>
      </c>
      <c r="G32" s="45">
        <f>IF(A32&gt;0,LOOKUP(A32,[1]ACTA3!A$1:A$65536,[1]ACTA3!W$1:W$65536),"")</f>
        <v>238</v>
      </c>
      <c r="H32" s="46">
        <f>IF(A32&gt;0,LOOKUP(A32,[1]ACTA4!A$1:A$65536,[1]ACTA4!W$1:W$65536),"")</f>
        <v>172</v>
      </c>
      <c r="I32" s="46">
        <f>IF(A32&gt;0,LOOKUP(A32,[1]ACTA5!A$1:A$65536,[1]ACTA5!W$1:W$65536),"")</f>
        <v>236</v>
      </c>
      <c r="J32" s="47">
        <f>IF(A32&gt;0,LOOKUP(A32,[1]ACTA6!A$1:A$65536,[1]ACTA6!W$1:W$65536),"")</f>
        <v>240</v>
      </c>
      <c r="K32" s="46">
        <f>IF(A32&gt;0,LOOKUP(A32,[1]ACTA7!A$1:A$65536,[1]ACTA7!W$1:W$65536),"")</f>
        <v>84</v>
      </c>
      <c r="L32" s="48">
        <f t="shared" si="0"/>
        <v>1302</v>
      </c>
      <c r="M32" s="49">
        <f t="shared" ref="M32:M95" si="1">IF(L32&gt;0,RANK(L32,$L$3:$L$155,0),"")</f>
        <v>30</v>
      </c>
      <c r="N32" s="30">
        <f>CLASIFICACION!$L$3 - L32</f>
        <v>11</v>
      </c>
      <c r="P32" s="20"/>
    </row>
    <row r="33" spans="1:16" ht="18" customHeight="1" x14ac:dyDescent="0.2">
      <c r="A33" s="8">
        <v>73</v>
      </c>
      <c r="B33" s="41" t="str">
        <f>IF(A33&gt;0,LOOKUP(A33,[1]PARTICIPA!A$1:A$65536,[1]PARTICIPA!B$1:B$65536),"")</f>
        <v>OPORTUNO</v>
      </c>
      <c r="C33" s="42" t="str">
        <f>IF(A33&gt;0,LOOKUP(A33,[1]PARTICIPA!A$1:A$65536,[1]PARTICIPA!C$1:C$65536),"")</f>
        <v>MORACHO</v>
      </c>
      <c r="D33" s="43" t="str">
        <f>IF(A33&gt;0,(LOOKUP(A33,[1]PARTICIPA!A$1:A$65536,[1]PARTICIPA!G$1:G$65536)&amp;" ("&amp;LOOKUP(A33,[1]PARTICIPA!A$1:A$65536,[1]PARTICIPA!F$1:F$65536)&amp;")")," ")</f>
        <v xml:space="preserve"> (JOSE LUIS PEREZ LARA)</v>
      </c>
      <c r="E33" s="44">
        <f>IF(A33&gt;0,LOOKUP(A33,[1]ACTA1!A$1:A$65536,[1]ACTA1!W$1:W$65536),"")</f>
        <v>92</v>
      </c>
      <c r="F33" s="45">
        <f>IF(A33&gt;0,LOOKUP(A33,[1]ACTA2!A$1:A$65536,[1]ACTA2!W$1:W$65536),"")</f>
        <v>240</v>
      </c>
      <c r="G33" s="45">
        <f>IF(A33&gt;0,LOOKUP(A33,[1]ACTA3!A$1:A$65536,[1]ACTA3!W$1:W$65536),"")</f>
        <v>240</v>
      </c>
      <c r="H33" s="46">
        <f>IF(A33&gt;0,LOOKUP(A33,[1]ACTA4!A$1:A$65536,[1]ACTA4!W$1:W$65536),"")</f>
        <v>172</v>
      </c>
      <c r="I33" s="46">
        <f>IF(A33&gt;0,LOOKUP(A33,[1]ACTA5!A$1:A$65536,[1]ACTA5!W$1:W$65536),"")</f>
        <v>236</v>
      </c>
      <c r="J33" s="47">
        <f>IF(A33&gt;0,LOOKUP(A33,[1]ACTA6!A$1:A$65536,[1]ACTA6!W$1:W$65536),"")</f>
        <v>236</v>
      </c>
      <c r="K33" s="46">
        <f>IF(A33&gt;0,LOOKUP(A33,[1]ACTA7!A$1:A$65536,[1]ACTA7!W$1:W$65536),"")</f>
        <v>84</v>
      </c>
      <c r="L33" s="48">
        <f t="shared" si="0"/>
        <v>1300</v>
      </c>
      <c r="M33" s="49">
        <f t="shared" si="1"/>
        <v>31</v>
      </c>
      <c r="N33" s="30">
        <f>CLASIFICACION!$L$3 - L33</f>
        <v>13</v>
      </c>
      <c r="P33" s="20"/>
    </row>
    <row r="34" spans="1:16" ht="18" customHeight="1" x14ac:dyDescent="0.2">
      <c r="A34" s="8">
        <v>84</v>
      </c>
      <c r="B34" s="41" t="str">
        <f>IF(A34&gt;0,LOOKUP(A34,[1]PARTICIPA!A$1:A$65536,[1]PARTICIPA!B$1:B$65536),"")</f>
        <v>RAMBOIDE</v>
      </c>
      <c r="C34" s="42" t="str">
        <f>IF(A34&gt;0,LOOKUP(A34,[1]PARTICIPA!A$1:A$65536,[1]PARTICIPA!C$1:C$65536),"")</f>
        <v>BAYO</v>
      </c>
      <c r="D34" s="43" t="str">
        <f>IF(A34&gt;0,(LOOKUP(A34,[1]PARTICIPA!A$1:A$65536,[1]PARTICIPA!G$1:G$65536)&amp;" ("&amp;LOOKUP(A34,[1]PARTICIPA!A$1:A$65536,[1]PARTICIPA!F$1:F$65536)&amp;")")," ")</f>
        <v>ANDRES CALDERON -BARTOLO ASENSIO (ANDRES CALDERON RODRIGUEZ)</v>
      </c>
      <c r="E34" s="44">
        <f>IF(A34&gt;0,LOOKUP(A34,[1]ACTA1!A$1:A$65536,[1]ACTA1!W$1:W$65536),"")</f>
        <v>92</v>
      </c>
      <c r="F34" s="45">
        <f>IF(A34&gt;0,LOOKUP(A34,[1]ACTA2!A$1:A$65536,[1]ACTA2!W$1:W$65536),"")</f>
        <v>240</v>
      </c>
      <c r="G34" s="45">
        <f>IF(A34&gt;0,LOOKUP(A34,[1]ACTA3!A$1:A$65536,[1]ACTA3!W$1:W$65536),"")</f>
        <v>236</v>
      </c>
      <c r="H34" s="46">
        <f>IF(A34&gt;0,LOOKUP(A34,[1]ACTA4!A$1:A$65536,[1]ACTA4!W$1:W$65536),"")</f>
        <v>172</v>
      </c>
      <c r="I34" s="46">
        <f>IF(A34&gt;0,LOOKUP(A34,[1]ACTA5!A$1:A$65536,[1]ACTA5!W$1:W$65536),"")</f>
        <v>236</v>
      </c>
      <c r="J34" s="47">
        <f>IF(A34&gt;0,LOOKUP(A34,[1]ACTA6!A$1:A$65536,[1]ACTA6!W$1:W$65536),"")</f>
        <v>240</v>
      </c>
      <c r="K34" s="46">
        <f>IF(A34&gt;0,LOOKUP(A34,[1]ACTA7!A$1:A$65536,[1]ACTA7!W$1:W$65536),"")</f>
        <v>84</v>
      </c>
      <c r="L34" s="48">
        <f t="shared" si="0"/>
        <v>1300</v>
      </c>
      <c r="M34" s="49">
        <f t="shared" si="1"/>
        <v>31</v>
      </c>
      <c r="N34" s="30">
        <f>CLASIFICACION!$L$3 - L34</f>
        <v>13</v>
      </c>
      <c r="O34" s="50"/>
      <c r="P34" s="50"/>
    </row>
    <row r="35" spans="1:16" ht="18" customHeight="1" x14ac:dyDescent="0.2">
      <c r="A35" s="8">
        <v>53</v>
      </c>
      <c r="B35" s="41" t="str">
        <f>IF(A35&gt;0,LOOKUP(A35,[1]PARTICIPA!A$1:A$65536,[1]PARTICIPA!B$1:B$65536),"")</f>
        <v>LOCENSO</v>
      </c>
      <c r="C35" s="42" t="str">
        <f>IF(A35&gt;0,LOOKUP(A35,[1]PARTICIPA!A$1:A$65536,[1]PARTICIPA!C$1:C$65536),"")</f>
        <v>AZUL</v>
      </c>
      <c r="D35" s="43" t="str">
        <f>IF(A35&gt;0,(LOOKUP(A35,[1]PARTICIPA!A$1:A$65536,[1]PARTICIPA!G$1:G$65536)&amp;" ("&amp;LOOKUP(A35,[1]PARTICIPA!A$1:A$65536,[1]PARTICIPA!F$1:F$65536)&amp;")")," ")</f>
        <v>PEÑA LA MACHOTA (PABLO MADERO MARTIN)</v>
      </c>
      <c r="E35" s="44">
        <f>IF(A35&gt;0,LOOKUP(A35,[1]ACTA1!A$1:A$65536,[1]ACTA1!W$1:W$65536),"")</f>
        <v>92</v>
      </c>
      <c r="F35" s="45">
        <f>IF(A35&gt;0,LOOKUP(A35,[1]ACTA2!A$1:A$65536,[1]ACTA2!W$1:W$65536),"")</f>
        <v>236</v>
      </c>
      <c r="G35" s="45">
        <f>IF(A35&gt;0,LOOKUP(A35,[1]ACTA3!A$1:A$65536,[1]ACTA3!W$1:W$65536),"")</f>
        <v>240</v>
      </c>
      <c r="H35" s="46">
        <f>IF(A35&gt;0,LOOKUP(A35,[1]ACTA4!A$1:A$65536,[1]ACTA4!W$1:W$65536),"")</f>
        <v>172</v>
      </c>
      <c r="I35" s="46">
        <f>IF(A35&gt;0,LOOKUP(A35,[1]ACTA5!A$1:A$65536,[1]ACTA5!W$1:W$65536),"")</f>
        <v>236</v>
      </c>
      <c r="J35" s="47">
        <f>IF(A35&gt;0,LOOKUP(A35,[1]ACTA6!A$1:A$65536,[1]ACTA6!W$1:W$65536),"")</f>
        <v>240</v>
      </c>
      <c r="K35" s="46">
        <f>IF(A35&gt;0,LOOKUP(A35,[1]ACTA7!A$1:A$65536,[1]ACTA7!W$1:W$65536),"")</f>
        <v>84</v>
      </c>
      <c r="L35" s="48">
        <f t="shared" si="0"/>
        <v>1300</v>
      </c>
      <c r="M35" s="49">
        <f t="shared" si="1"/>
        <v>31</v>
      </c>
      <c r="N35" s="30">
        <f>CLASIFICACION!$L$3 - L35</f>
        <v>13</v>
      </c>
      <c r="P35" s="20"/>
    </row>
    <row r="36" spans="1:16" ht="18" customHeight="1" x14ac:dyDescent="0.2">
      <c r="A36" s="8">
        <v>79</v>
      </c>
      <c r="B36" s="41" t="str">
        <f>IF(A36&gt;0,LOOKUP(A36,[1]PARTICIPA!A$1:A$65536,[1]PARTICIPA!B$1:B$65536),"")</f>
        <v>PIMIENTA</v>
      </c>
      <c r="C36" s="42" t="str">
        <f>IF(A36&gt;0,LOOKUP(A36,[1]PARTICIPA!A$1:A$65536,[1]PARTICIPA!C$1:C$65536),"")</f>
        <v>ROJO</v>
      </c>
      <c r="D36" s="43" t="str">
        <f>IF(A36&gt;0,(LOOKUP(A36,[1]PARTICIPA!A$1:A$65536,[1]PARTICIPA!G$1:G$65536)&amp;" ("&amp;LOOKUP(A36,[1]PARTICIPA!A$1:A$65536,[1]PARTICIPA!F$1:F$65536)&amp;")")," ")</f>
        <v>ANDRES CALDERON -BARTOLO ASENSIO (ANDRES CALDERON RODRIGUEZ)</v>
      </c>
      <c r="E36" s="44">
        <f>IF(A36&gt;0,LOOKUP(A36,[1]ACTA1!A$1:A$65536,[1]ACTA1!W$1:W$65536),"")</f>
        <v>92</v>
      </c>
      <c r="F36" s="45">
        <f>IF(A36&gt;0,LOOKUP(A36,[1]ACTA2!A$1:A$65536,[1]ACTA2!W$1:W$65536),"")</f>
        <v>240</v>
      </c>
      <c r="G36" s="45">
        <f>IF(A36&gt;0,LOOKUP(A36,[1]ACTA3!A$1:A$65536,[1]ACTA3!W$1:W$65536),"")</f>
        <v>232</v>
      </c>
      <c r="H36" s="46">
        <f>IF(A36&gt;0,LOOKUP(A36,[1]ACTA4!A$1:A$65536,[1]ACTA4!W$1:W$65536),"")</f>
        <v>172</v>
      </c>
      <c r="I36" s="46">
        <f>IF(A36&gt;0,LOOKUP(A36,[1]ACTA5!A$1:A$65536,[1]ACTA5!W$1:W$65536),"")</f>
        <v>236</v>
      </c>
      <c r="J36" s="47">
        <f>IF(A36&gt;0,LOOKUP(A36,[1]ACTA6!A$1:A$65536,[1]ACTA6!W$1:W$65536),"")</f>
        <v>240</v>
      </c>
      <c r="K36" s="46">
        <f>IF(A36&gt;0,LOOKUP(A36,[1]ACTA7!A$1:A$65536,[1]ACTA7!W$1:W$65536),"")</f>
        <v>84</v>
      </c>
      <c r="L36" s="48">
        <f t="shared" si="0"/>
        <v>1296</v>
      </c>
      <c r="M36" s="49">
        <f t="shared" si="1"/>
        <v>34</v>
      </c>
      <c r="N36" s="30">
        <f>CLASIFICACION!$L$3 - L36</f>
        <v>17</v>
      </c>
    </row>
    <row r="37" spans="1:16" ht="18" customHeight="1" x14ac:dyDescent="0.2">
      <c r="A37" s="8">
        <v>21</v>
      </c>
      <c r="B37" s="41" t="str">
        <f>IF(A37&gt;0,LOOKUP(A37,[1]PARTICIPA!A$1:A$65536,[1]PARTICIPA!B$1:B$65536),"")</f>
        <v>CASTIGADOR</v>
      </c>
      <c r="C37" s="42" t="str">
        <f>IF(A37&gt;0,LOOKUP(A37,[1]PARTICIPA!A$1:A$65536,[1]PARTICIPA!C$1:C$65536),"")</f>
        <v>TOSCADO</v>
      </c>
      <c r="D37" s="43" t="str">
        <f>IF(A37&gt;0,(LOOKUP(A37,[1]PARTICIPA!A$1:A$65536,[1]PARTICIPA!G$1:G$65536)&amp;" ("&amp;LOOKUP(A37,[1]PARTICIPA!A$1:A$65536,[1]PARTICIPA!F$1:F$65536)&amp;")")," ")</f>
        <v>PEÑA LA VUELTA (GUILLERMO GOMEZ MARRON)</v>
      </c>
      <c r="E37" s="44">
        <f>IF(A37&gt;0,LOOKUP(A37,[1]ACTA1!A$1:A$65536,[1]ACTA1!W$1:W$65536),"")</f>
        <v>92</v>
      </c>
      <c r="F37" s="45">
        <f>IF(A37&gt;0,LOOKUP(A37,[1]ACTA2!A$1:A$65536,[1]ACTA2!W$1:W$65536),"")</f>
        <v>232</v>
      </c>
      <c r="G37" s="45">
        <f>IF(A37&gt;0,LOOKUP(A37,[1]ACTA3!A$1:A$65536,[1]ACTA3!W$1:W$65536),"")</f>
        <v>240</v>
      </c>
      <c r="H37" s="46">
        <f>IF(A37&gt;0,LOOKUP(A37,[1]ACTA4!A$1:A$65536,[1]ACTA4!W$1:W$65536),"")</f>
        <v>172</v>
      </c>
      <c r="I37" s="46">
        <f>IF(A37&gt;0,LOOKUP(A37,[1]ACTA5!A$1:A$65536,[1]ACTA5!W$1:W$65536),"")</f>
        <v>236</v>
      </c>
      <c r="J37" s="47">
        <f>IF(A37&gt;0,LOOKUP(A37,[1]ACTA6!A$1:A$65536,[1]ACTA6!W$1:W$65536),"")</f>
        <v>240</v>
      </c>
      <c r="K37" s="46">
        <f>IF(A37&gt;0,LOOKUP(A37,[1]ACTA7!A$1:A$65536,[1]ACTA7!W$1:W$65536),"")</f>
        <v>84</v>
      </c>
      <c r="L37" s="48">
        <f t="shared" si="0"/>
        <v>1296</v>
      </c>
      <c r="M37" s="49">
        <f t="shared" si="1"/>
        <v>34</v>
      </c>
      <c r="N37" s="30">
        <f>CLASIFICACION!$L$3 - L37</f>
        <v>17</v>
      </c>
    </row>
    <row r="38" spans="1:16" ht="18" customHeight="1" x14ac:dyDescent="0.2">
      <c r="A38" s="8">
        <v>22</v>
      </c>
      <c r="B38" s="41" t="str">
        <f>IF(A38&gt;0,LOOKUP(A38,[1]PARTICIPA!A$1:A$65536,[1]PARTICIPA!B$1:B$65536),"")</f>
        <v>CATETO</v>
      </c>
      <c r="C38" s="42" t="str">
        <f>IF(A38&gt;0,LOOKUP(A38,[1]PARTICIPA!A$1:A$65536,[1]PARTICIPA!C$1:C$65536),"")</f>
        <v>FIGURA</v>
      </c>
      <c r="D38" s="43" t="str">
        <f>IF(A38&gt;0,(LOOKUP(A38,[1]PARTICIPA!A$1:A$65536,[1]PARTICIPA!G$1:G$65536)&amp;" ("&amp;LOOKUP(A38,[1]PARTICIPA!A$1:A$65536,[1]PARTICIPA!F$1:F$65536)&amp;")")," ")</f>
        <v>PEÑA PRIETO  -  GILARTE (AIHNOA PRIETO GILARTE)</v>
      </c>
      <c r="E38" s="44">
        <f>IF(A38&gt;0,LOOKUP(A38,[1]ACTA1!A$1:A$65536,[1]ACTA1!W$1:W$65536),"")</f>
        <v>92</v>
      </c>
      <c r="F38" s="45">
        <f>IF(A38&gt;0,LOOKUP(A38,[1]ACTA2!A$1:A$65536,[1]ACTA2!W$1:W$65536),"")</f>
        <v>240</v>
      </c>
      <c r="G38" s="45">
        <f>IF(A38&gt;0,LOOKUP(A38,[1]ACTA3!A$1:A$65536,[1]ACTA3!W$1:W$65536),"")</f>
        <v>232</v>
      </c>
      <c r="H38" s="46">
        <f>IF(A38&gt;0,LOOKUP(A38,[1]ACTA4!A$1:A$65536,[1]ACTA4!W$1:W$65536),"")</f>
        <v>172</v>
      </c>
      <c r="I38" s="46">
        <f>IF(A38&gt;0,LOOKUP(A38,[1]ACTA5!A$1:A$65536,[1]ACTA5!W$1:W$65536),"")</f>
        <v>236</v>
      </c>
      <c r="J38" s="47">
        <f>IF(A38&gt;0,LOOKUP(A38,[1]ACTA6!A$1:A$65536,[1]ACTA6!W$1:W$65536),"")</f>
        <v>240</v>
      </c>
      <c r="K38" s="46">
        <f>IF(A38&gt;0,LOOKUP(A38,[1]ACTA7!A$1:A$65536,[1]ACTA7!W$1:W$65536),"")</f>
        <v>84</v>
      </c>
      <c r="L38" s="48">
        <f t="shared" si="0"/>
        <v>1296</v>
      </c>
      <c r="M38" s="49">
        <f t="shared" si="1"/>
        <v>34</v>
      </c>
      <c r="N38" s="30">
        <f>CLASIFICACION!$L$3 - L38</f>
        <v>17</v>
      </c>
    </row>
    <row r="39" spans="1:16" ht="18" customHeight="1" x14ac:dyDescent="0.2">
      <c r="A39" s="8">
        <v>97</v>
      </c>
      <c r="B39" s="41" t="str">
        <f>IF(A39&gt;0,LOOKUP(A39,[1]PARTICIPA!A$1:A$65536,[1]PARTICIPA!B$1:B$65536),"")</f>
        <v>TUERTO</v>
      </c>
      <c r="C39" s="42" t="str">
        <f>IF(A39&gt;0,LOOKUP(A39,[1]PARTICIPA!A$1:A$65536,[1]PARTICIPA!C$1:C$65536),"")</f>
        <v>TOSCADO</v>
      </c>
      <c r="D39" s="43" t="str">
        <f>IF(A39&gt;0,(LOOKUP(A39,[1]PARTICIPA!A$1:A$65536,[1]PARTICIPA!G$1:G$65536)&amp;" ("&amp;LOOKUP(A39,[1]PARTICIPA!A$1:A$65536,[1]PARTICIPA!F$1:F$65536)&amp;")")," ")</f>
        <v xml:space="preserve"> (FRANCISCO GALVEZ  CERDAN)</v>
      </c>
      <c r="E39" s="44">
        <f>IF(A39&gt;0,LOOKUP(A39,[1]ACTA1!A$1:A$65536,[1]ACTA1!W$1:W$65536),"")</f>
        <v>92</v>
      </c>
      <c r="F39" s="45">
        <f>IF(A39&gt;0,LOOKUP(A39,[1]ACTA2!A$1:A$65536,[1]ACTA2!W$1:W$65536),"")</f>
        <v>230</v>
      </c>
      <c r="G39" s="45">
        <f>IF(A39&gt;0,LOOKUP(A39,[1]ACTA3!A$1:A$65536,[1]ACTA3!W$1:W$65536),"")</f>
        <v>240</v>
      </c>
      <c r="H39" s="46">
        <f>IF(A39&gt;0,LOOKUP(A39,[1]ACTA4!A$1:A$65536,[1]ACTA4!W$1:W$65536),"")</f>
        <v>172</v>
      </c>
      <c r="I39" s="46">
        <f>IF(A39&gt;0,LOOKUP(A39,[1]ACTA5!A$1:A$65536,[1]ACTA5!W$1:W$65536),"")</f>
        <v>236</v>
      </c>
      <c r="J39" s="47">
        <f>IF(A39&gt;0,LOOKUP(A39,[1]ACTA6!A$1:A$65536,[1]ACTA6!W$1:W$65536),"")</f>
        <v>240</v>
      </c>
      <c r="K39" s="46">
        <f>IF(A39&gt;0,LOOKUP(A39,[1]ACTA7!A$1:A$65536,[1]ACTA7!W$1:W$65536),"")</f>
        <v>84</v>
      </c>
      <c r="L39" s="48">
        <f t="shared" si="0"/>
        <v>1294</v>
      </c>
      <c r="M39" s="49">
        <f t="shared" si="1"/>
        <v>37</v>
      </c>
      <c r="N39" s="30">
        <f>CLASIFICACION!$L$3 - L39</f>
        <v>19</v>
      </c>
    </row>
    <row r="40" spans="1:16" ht="18" customHeight="1" x14ac:dyDescent="0.2">
      <c r="A40" s="8">
        <v>86</v>
      </c>
      <c r="B40" s="41" t="str">
        <f>IF(A40&gt;0,LOOKUP(A40,[1]PARTICIPA!A$1:A$65536,[1]PARTICIPA!B$1:B$65536),"")</f>
        <v>ROCIERO</v>
      </c>
      <c r="C40" s="42" t="str">
        <f>IF(A40&gt;0,LOOKUP(A40,[1]PARTICIPA!A$1:A$65536,[1]PARTICIPA!C$1:C$65536),"")</f>
        <v>MORACHO</v>
      </c>
      <c r="D40" s="43" t="str">
        <f>IF(A40&gt;0,(LOOKUP(A40,[1]PARTICIPA!A$1:A$65536,[1]PARTICIPA!G$1:G$65536)&amp;" ("&amp;LOOKUP(A40,[1]PARTICIPA!A$1:A$65536,[1]PARTICIPA!F$1:F$65536)&amp;")")," ")</f>
        <v xml:space="preserve"> (SEBASTIÁN VACAS CARAVACA)</v>
      </c>
      <c r="E40" s="44">
        <f>IF(A40&gt;0,LOOKUP(A40,[1]ACTA1!A$1:A$65536,[1]ACTA1!W$1:W$65536),"")</f>
        <v>92</v>
      </c>
      <c r="F40" s="45">
        <f>IF(A40&gt;0,LOOKUP(A40,[1]ACTA2!A$1:A$65536,[1]ACTA2!W$1:W$65536),"")</f>
        <v>230</v>
      </c>
      <c r="G40" s="45">
        <f>IF(A40&gt;0,LOOKUP(A40,[1]ACTA3!A$1:A$65536,[1]ACTA3!W$1:W$65536),"")</f>
        <v>240</v>
      </c>
      <c r="H40" s="46">
        <f>IF(A40&gt;0,LOOKUP(A40,[1]ACTA4!A$1:A$65536,[1]ACTA4!W$1:W$65536),"")</f>
        <v>172</v>
      </c>
      <c r="I40" s="46">
        <f>IF(A40&gt;0,LOOKUP(A40,[1]ACTA5!A$1:A$65536,[1]ACTA5!W$1:W$65536),"")</f>
        <v>236</v>
      </c>
      <c r="J40" s="47">
        <f>IF(A40&gt;0,LOOKUP(A40,[1]ACTA6!A$1:A$65536,[1]ACTA6!W$1:W$65536),"")</f>
        <v>240</v>
      </c>
      <c r="K40" s="46">
        <f>IF(A40&gt;0,LOOKUP(A40,[1]ACTA7!A$1:A$65536,[1]ACTA7!W$1:W$65536),"")</f>
        <v>84</v>
      </c>
      <c r="L40" s="48">
        <f t="shared" si="0"/>
        <v>1294</v>
      </c>
      <c r="M40" s="49">
        <f t="shared" si="1"/>
        <v>37</v>
      </c>
      <c r="N40" s="30">
        <f>CLASIFICACION!$L$3 - L40</f>
        <v>19</v>
      </c>
      <c r="P40" s="20"/>
    </row>
    <row r="41" spans="1:16" ht="18" customHeight="1" x14ac:dyDescent="0.2">
      <c r="A41" s="8">
        <v>91</v>
      </c>
      <c r="B41" s="41" t="str">
        <f>IF(A41&gt;0,LOOKUP(A41,[1]PARTICIPA!A$1:A$65536,[1]PARTICIPA!B$1:B$65536),"")</f>
        <v>TERREMOTO</v>
      </c>
      <c r="C41" s="42" t="str">
        <f>IF(A41&gt;0,LOOKUP(A41,[1]PARTICIPA!A$1:A$65536,[1]PARTICIPA!C$1:C$65536),"")</f>
        <v>GAVINO</v>
      </c>
      <c r="D41" s="43" t="str">
        <f>IF(A41&gt;0,(LOOKUP(A41,[1]PARTICIPA!A$1:A$65536,[1]PARTICIPA!G$1:G$65536)&amp;" ("&amp;LOOKUP(A41,[1]PARTICIPA!A$1:A$65536,[1]PARTICIPA!F$1:F$65536)&amp;")")," ")</f>
        <v xml:space="preserve"> (SEBASTIÁN VACAS CARAVACA)</v>
      </c>
      <c r="E41" s="44">
        <f>IF(A41&gt;0,LOOKUP(A41,[1]ACTA1!A$1:A$65536,[1]ACTA1!W$1:W$65536),"")</f>
        <v>92</v>
      </c>
      <c r="F41" s="45">
        <f>IF(A41&gt;0,LOOKUP(A41,[1]ACTA2!A$1:A$65536,[1]ACTA2!W$1:W$65536),"")</f>
        <v>230</v>
      </c>
      <c r="G41" s="45">
        <f>IF(A41&gt;0,LOOKUP(A41,[1]ACTA3!A$1:A$65536,[1]ACTA3!W$1:W$65536),"")</f>
        <v>240</v>
      </c>
      <c r="H41" s="46">
        <f>IF(A41&gt;0,LOOKUP(A41,[1]ACTA4!A$1:A$65536,[1]ACTA4!W$1:W$65536),"")</f>
        <v>172</v>
      </c>
      <c r="I41" s="46">
        <f>IF(A41&gt;0,LOOKUP(A41,[1]ACTA5!A$1:A$65536,[1]ACTA5!W$1:W$65536),"")</f>
        <v>236</v>
      </c>
      <c r="J41" s="47">
        <f>IF(A41&gt;0,LOOKUP(A41,[1]ACTA6!A$1:A$65536,[1]ACTA6!W$1:W$65536),"")</f>
        <v>240</v>
      </c>
      <c r="K41" s="46">
        <f>IF(A41&gt;0,LOOKUP(A41,[1]ACTA7!A$1:A$65536,[1]ACTA7!W$1:W$65536),"")</f>
        <v>84</v>
      </c>
      <c r="L41" s="48">
        <f t="shared" si="0"/>
        <v>1294</v>
      </c>
      <c r="M41" s="49">
        <f t="shared" si="1"/>
        <v>37</v>
      </c>
      <c r="N41" s="30">
        <f>CLASIFICACION!$L$3 - L41</f>
        <v>19</v>
      </c>
      <c r="P41" s="20"/>
    </row>
    <row r="42" spans="1:16" ht="18" customHeight="1" x14ac:dyDescent="0.2">
      <c r="A42" s="8">
        <v>16</v>
      </c>
      <c r="B42" s="41" t="str">
        <f>IF(A42&gt;0,LOOKUP(A42,[1]PARTICIPA!A$1:A$65536,[1]PARTICIPA!B$1:B$65536),"")</f>
        <v>ATILA</v>
      </c>
      <c r="C42" s="42" t="str">
        <f>IF(A42&gt;0,LOOKUP(A42,[1]PARTICIPA!A$1:A$65536,[1]PARTICIPA!C$1:C$65536),"")</f>
        <v>AZUL</v>
      </c>
      <c r="D42" s="43" t="str">
        <f>IF(A42&gt;0,(LOOKUP(A42,[1]PARTICIPA!A$1:A$65536,[1]PARTICIPA!G$1:G$65536)&amp;" ("&amp;LOOKUP(A42,[1]PARTICIPA!A$1:A$65536,[1]PARTICIPA!F$1:F$65536)&amp;")")," ")</f>
        <v>ANDRES CALDERON -BARTOLO ASENSIO (ANDRES CALDERON RODRIGUEZ)</v>
      </c>
      <c r="E42" s="44">
        <f>IF(A42&gt;0,LOOKUP(A42,[1]ACTA1!A$1:A$65536,[1]ACTA1!W$1:W$65536),"")</f>
        <v>92</v>
      </c>
      <c r="F42" s="45">
        <f>IF(A42&gt;0,LOOKUP(A42,[1]ACTA2!A$1:A$65536,[1]ACTA2!W$1:W$65536),"")</f>
        <v>230</v>
      </c>
      <c r="G42" s="45">
        <f>IF(A42&gt;0,LOOKUP(A42,[1]ACTA3!A$1:A$65536,[1]ACTA3!W$1:W$65536),"")</f>
        <v>240</v>
      </c>
      <c r="H42" s="46">
        <f>IF(A42&gt;0,LOOKUP(A42,[1]ACTA4!A$1:A$65536,[1]ACTA4!W$1:W$65536),"")</f>
        <v>172</v>
      </c>
      <c r="I42" s="46">
        <f>IF(A42&gt;0,LOOKUP(A42,[1]ACTA5!A$1:A$65536,[1]ACTA5!W$1:W$65536),"")</f>
        <v>236</v>
      </c>
      <c r="J42" s="47">
        <f>IF(A42&gt;0,LOOKUP(A42,[1]ACTA6!A$1:A$65536,[1]ACTA6!W$1:W$65536),"")</f>
        <v>240</v>
      </c>
      <c r="K42" s="46">
        <f>IF(A42&gt;0,LOOKUP(A42,[1]ACTA7!A$1:A$65536,[1]ACTA7!W$1:W$65536),"")</f>
        <v>84</v>
      </c>
      <c r="L42" s="48">
        <f t="shared" si="0"/>
        <v>1294</v>
      </c>
      <c r="M42" s="49">
        <f t="shared" si="1"/>
        <v>37</v>
      </c>
      <c r="N42" s="30">
        <f>CLASIFICACION!$L$3 - L42</f>
        <v>19</v>
      </c>
      <c r="P42" s="20"/>
    </row>
    <row r="43" spans="1:16" ht="18" customHeight="1" x14ac:dyDescent="0.2">
      <c r="A43" s="8">
        <v>26</v>
      </c>
      <c r="B43" s="41" t="str">
        <f>IF(A43&gt;0,LOOKUP(A43,[1]PARTICIPA!A$1:A$65536,[1]PARTICIPA!B$1:B$65536),"")</f>
        <v>CONTRASEÑA</v>
      </c>
      <c r="C43" s="42" t="str">
        <f>IF(A43&gt;0,LOOKUP(A43,[1]PARTICIPA!A$1:A$65536,[1]PARTICIPA!C$1:C$65536),"")</f>
        <v>TOSCADO</v>
      </c>
      <c r="D43" s="43" t="str">
        <f>IF(A43&gt;0,(LOOKUP(A43,[1]PARTICIPA!A$1:A$65536,[1]PARTICIPA!G$1:G$65536)&amp;" ("&amp;LOOKUP(A43,[1]PARTICIPA!A$1:A$65536,[1]PARTICIPA!F$1:F$65536)&amp;")")," ")</f>
        <v>PEÑA AZUL Y ORO 2017 (ANTONIO BELLIDO MORILLA)</v>
      </c>
      <c r="E43" s="44">
        <f>IF(A43&gt;0,LOOKUP(A43,[1]ACTA1!A$1:A$65536,[1]ACTA1!W$1:W$65536),"")</f>
        <v>92</v>
      </c>
      <c r="F43" s="45">
        <f>IF(A43&gt;0,LOOKUP(A43,[1]ACTA2!A$1:A$65536,[1]ACTA2!W$1:W$65536),"")</f>
        <v>230</v>
      </c>
      <c r="G43" s="45">
        <f>IF(A43&gt;0,LOOKUP(A43,[1]ACTA3!A$1:A$65536,[1]ACTA3!W$1:W$65536),"")</f>
        <v>240</v>
      </c>
      <c r="H43" s="46">
        <f>IF(A43&gt;0,LOOKUP(A43,[1]ACTA4!A$1:A$65536,[1]ACTA4!W$1:W$65536),"")</f>
        <v>172</v>
      </c>
      <c r="I43" s="46">
        <f>IF(A43&gt;0,LOOKUP(A43,[1]ACTA5!A$1:A$65536,[1]ACTA5!W$1:W$65536),"")</f>
        <v>236</v>
      </c>
      <c r="J43" s="47">
        <f>IF(A43&gt;0,LOOKUP(A43,[1]ACTA6!A$1:A$65536,[1]ACTA6!W$1:W$65536),"")</f>
        <v>240</v>
      </c>
      <c r="K43" s="46">
        <f>IF(A43&gt;0,LOOKUP(A43,[1]ACTA7!A$1:A$65536,[1]ACTA7!W$1:W$65536),"")</f>
        <v>84</v>
      </c>
      <c r="L43" s="48">
        <f t="shared" si="0"/>
        <v>1294</v>
      </c>
      <c r="M43" s="49">
        <f t="shared" si="1"/>
        <v>37</v>
      </c>
      <c r="N43" s="30">
        <f>CLASIFICACION!$L$3 - L43</f>
        <v>19</v>
      </c>
    </row>
    <row r="44" spans="1:16" ht="18" customHeight="1" x14ac:dyDescent="0.2">
      <c r="A44" s="8">
        <v>88</v>
      </c>
      <c r="B44" s="41" t="str">
        <f>IF(A44&gt;0,LOOKUP(A44,[1]PARTICIPA!A$1:A$65536,[1]PARTICIPA!B$1:B$65536),"")</f>
        <v>SILENCIOSO</v>
      </c>
      <c r="C44" s="42" t="str">
        <f>IF(A44&gt;0,LOOKUP(A44,[1]PARTICIPA!A$1:A$65536,[1]PARTICIPA!C$1:C$65536),"")</f>
        <v>TOSCADO</v>
      </c>
      <c r="D44" s="43" t="str">
        <f>IF(A44&gt;0,(LOOKUP(A44,[1]PARTICIPA!A$1:A$65536,[1]PARTICIPA!G$1:G$65536)&amp;" ("&amp;LOOKUP(A44,[1]PARTICIPA!A$1:A$65536,[1]PARTICIPA!F$1:F$65536)&amp;")")," ")</f>
        <v>PEÑA AZUL Y ORO 2017 (ANTONIO BELLIDO MORILLA)</v>
      </c>
      <c r="E44" s="44">
        <f>IF(A44&gt;0,LOOKUP(A44,[1]ACTA1!A$1:A$65536,[1]ACTA1!W$1:W$65536),"")</f>
        <v>92</v>
      </c>
      <c r="F44" s="45">
        <f>IF(A44&gt;0,LOOKUP(A44,[1]ACTA2!A$1:A$65536,[1]ACTA2!W$1:W$65536),"")</f>
        <v>230</v>
      </c>
      <c r="G44" s="45">
        <f>IF(A44&gt;0,LOOKUP(A44,[1]ACTA3!A$1:A$65536,[1]ACTA3!W$1:W$65536),"")</f>
        <v>240</v>
      </c>
      <c r="H44" s="46">
        <f>IF(A44&gt;0,LOOKUP(A44,[1]ACTA4!A$1:A$65536,[1]ACTA4!W$1:W$65536),"")</f>
        <v>172</v>
      </c>
      <c r="I44" s="46">
        <f>IF(A44&gt;0,LOOKUP(A44,[1]ACTA5!A$1:A$65536,[1]ACTA5!W$1:W$65536),"")</f>
        <v>236</v>
      </c>
      <c r="J44" s="47">
        <f>IF(A44&gt;0,LOOKUP(A44,[1]ACTA6!A$1:A$65536,[1]ACTA6!W$1:W$65536),"")</f>
        <v>240</v>
      </c>
      <c r="K44" s="46">
        <f>IF(A44&gt;0,LOOKUP(A44,[1]ACTA7!A$1:A$65536,[1]ACTA7!W$1:W$65536),"")</f>
        <v>84</v>
      </c>
      <c r="L44" s="48">
        <f t="shared" si="0"/>
        <v>1294</v>
      </c>
      <c r="M44" s="49">
        <f t="shared" si="1"/>
        <v>37</v>
      </c>
      <c r="N44" s="30">
        <f>CLASIFICACION!$L$3 - L44</f>
        <v>19</v>
      </c>
      <c r="P44" s="20"/>
    </row>
    <row r="45" spans="1:16" ht="18" customHeight="1" x14ac:dyDescent="0.2">
      <c r="A45" s="8">
        <v>68</v>
      </c>
      <c r="B45" s="41" t="str">
        <f>IF(A45&gt;0,LOOKUP(A45,[1]PARTICIPA!A$1:A$65536,[1]PARTICIPA!B$1:B$65536),"")</f>
        <v>NARANJA MECANICA</v>
      </c>
      <c r="C45" s="42" t="str">
        <f>IF(A45&gt;0,LOOKUP(A45,[1]PARTICIPA!A$1:A$65536,[1]PARTICIPA!C$1:C$65536),"")</f>
        <v>BAYO</v>
      </c>
      <c r="D45" s="43" t="str">
        <f>IF(A45&gt;0,(LOOKUP(A45,[1]PARTICIPA!A$1:A$65536,[1]PARTICIPA!G$1:G$65536)&amp;" ("&amp;LOOKUP(A45,[1]PARTICIPA!A$1:A$65536,[1]PARTICIPA!F$1:F$65536)&amp;")")," ")</f>
        <v>PEÑA CALER (MARIA CALER CALDERÓN)</v>
      </c>
      <c r="E45" s="44">
        <f>IF(A45&gt;0,LOOKUP(A45,[1]ACTA1!A$1:A$65536,[1]ACTA1!W$1:W$65536),"")</f>
        <v>92</v>
      </c>
      <c r="F45" s="45">
        <f>IF(A45&gt;0,LOOKUP(A45,[1]ACTA2!A$1:A$65536,[1]ACTA2!W$1:W$65536),"")</f>
        <v>230</v>
      </c>
      <c r="G45" s="45">
        <f>IF(A45&gt;0,LOOKUP(A45,[1]ACTA3!A$1:A$65536,[1]ACTA3!W$1:W$65536),"")</f>
        <v>240</v>
      </c>
      <c r="H45" s="46">
        <f>IF(A45&gt;0,LOOKUP(A45,[1]ACTA4!A$1:A$65536,[1]ACTA4!W$1:W$65536),"")</f>
        <v>172</v>
      </c>
      <c r="I45" s="46">
        <f>IF(A45&gt;0,LOOKUP(A45,[1]ACTA5!A$1:A$65536,[1]ACTA5!W$1:W$65536),"")</f>
        <v>236</v>
      </c>
      <c r="J45" s="47">
        <f>IF(A45&gt;0,LOOKUP(A45,[1]ACTA6!A$1:A$65536,[1]ACTA6!W$1:W$65536),"")</f>
        <v>240</v>
      </c>
      <c r="K45" s="46">
        <f>IF(A45&gt;0,LOOKUP(A45,[1]ACTA7!A$1:A$65536,[1]ACTA7!W$1:W$65536),"")</f>
        <v>84</v>
      </c>
      <c r="L45" s="48">
        <f t="shared" si="0"/>
        <v>1294</v>
      </c>
      <c r="M45" s="49">
        <f t="shared" si="1"/>
        <v>37</v>
      </c>
      <c r="N45" s="30">
        <f>CLASIFICACION!$L$3 - L45</f>
        <v>19</v>
      </c>
      <c r="P45" s="20"/>
    </row>
    <row r="46" spans="1:16" ht="18" customHeight="1" x14ac:dyDescent="0.2">
      <c r="A46" s="8">
        <v>103</v>
      </c>
      <c r="B46" s="41" t="str">
        <f>IF(A46&gt;0,LOOKUP(A46,[1]PARTICIPA!A$1:A$65536,[1]PARTICIPA!B$1:B$65536),"")</f>
        <v>VISTOSO</v>
      </c>
      <c r="C46" s="42" t="str">
        <f>IF(A46&gt;0,LOOKUP(A46,[1]PARTICIPA!A$1:A$65536,[1]PARTICIPA!C$1:C$65536),"")</f>
        <v>TOSCADO</v>
      </c>
      <c r="D46" s="43" t="str">
        <f>IF(A46&gt;0,(LOOKUP(A46,[1]PARTICIPA!A$1:A$65536,[1]PARTICIPA!G$1:G$65536)&amp;" ("&amp;LOOKUP(A46,[1]PARTICIPA!A$1:A$65536,[1]PARTICIPA!F$1:F$65536)&amp;")")," ")</f>
        <v>PEÑA LA MACHOTA (PABLO MADERO MARTIN)</v>
      </c>
      <c r="E46" s="44">
        <f>IF(A46&gt;0,LOOKUP(A46,[1]ACTA1!A$1:A$65536,[1]ACTA1!W$1:W$65536),"")</f>
        <v>92</v>
      </c>
      <c r="F46" s="45">
        <f>IF(A46&gt;0,LOOKUP(A46,[1]ACTA2!A$1:A$65536,[1]ACTA2!W$1:W$65536),"")</f>
        <v>230</v>
      </c>
      <c r="G46" s="45">
        <f>IF(A46&gt;0,LOOKUP(A46,[1]ACTA3!A$1:A$65536,[1]ACTA3!W$1:W$65536),"")</f>
        <v>240</v>
      </c>
      <c r="H46" s="46">
        <f>IF(A46&gt;0,LOOKUP(A46,[1]ACTA4!A$1:A$65536,[1]ACTA4!W$1:W$65536),"")</f>
        <v>172</v>
      </c>
      <c r="I46" s="46">
        <f>IF(A46&gt;0,LOOKUP(A46,[1]ACTA5!A$1:A$65536,[1]ACTA5!W$1:W$65536),"")</f>
        <v>236</v>
      </c>
      <c r="J46" s="47">
        <f>IF(A46&gt;0,LOOKUP(A46,[1]ACTA6!A$1:A$65536,[1]ACTA6!W$1:W$65536),"")</f>
        <v>240</v>
      </c>
      <c r="K46" s="46">
        <f>IF(A46&gt;0,LOOKUP(A46,[1]ACTA7!A$1:A$65536,[1]ACTA7!W$1:W$65536),"")</f>
        <v>84</v>
      </c>
      <c r="L46" s="48">
        <f t="shared" si="0"/>
        <v>1294</v>
      </c>
      <c r="M46" s="49">
        <f t="shared" si="1"/>
        <v>37</v>
      </c>
      <c r="N46" s="30">
        <f>CLASIFICACION!$L$3 - L46</f>
        <v>19</v>
      </c>
      <c r="P46" s="20"/>
    </row>
    <row r="47" spans="1:16" ht="18" customHeight="1" x14ac:dyDescent="0.2">
      <c r="A47" s="8">
        <v>102</v>
      </c>
      <c r="B47" s="41" t="str">
        <f>IF(A47&gt;0,LOOKUP(A47,[1]PARTICIPA!A$1:A$65536,[1]PARTICIPA!B$1:B$65536),"")</f>
        <v>VINTAGE</v>
      </c>
      <c r="C47" s="42" t="str">
        <f>IF(A47&gt;0,LOOKUP(A47,[1]PARTICIPA!A$1:A$65536,[1]PARTICIPA!C$1:C$65536),"")</f>
        <v>ROJO</v>
      </c>
      <c r="D47" s="43" t="str">
        <f>IF(A47&gt;0,(LOOKUP(A47,[1]PARTICIPA!A$1:A$65536,[1]PARTICIPA!G$1:G$65536)&amp;" ("&amp;LOOKUP(A47,[1]PARTICIPA!A$1:A$65536,[1]PARTICIPA!F$1:F$65536)&amp;")")," ")</f>
        <v>PEÑA NOCHE Y DIA (ROBERTO SANCHEZ SANCHEZ)</v>
      </c>
      <c r="E47" s="44">
        <f>IF(A47&gt;0,LOOKUP(A47,[1]ACTA1!A$1:A$65536,[1]ACTA1!W$1:W$65536),"")</f>
        <v>92</v>
      </c>
      <c r="F47" s="45">
        <f>IF(A47&gt;0,LOOKUP(A47,[1]ACTA2!A$1:A$65536,[1]ACTA2!W$1:W$65536),"")</f>
        <v>230</v>
      </c>
      <c r="G47" s="45">
        <f>IF(A47&gt;0,LOOKUP(A47,[1]ACTA3!A$1:A$65536,[1]ACTA3!W$1:W$65536),"")</f>
        <v>240</v>
      </c>
      <c r="H47" s="46">
        <f>IF(A47&gt;0,LOOKUP(A47,[1]ACTA4!A$1:A$65536,[1]ACTA4!W$1:W$65536),"")</f>
        <v>172</v>
      </c>
      <c r="I47" s="46">
        <f>IF(A47&gt;0,LOOKUP(A47,[1]ACTA5!A$1:A$65536,[1]ACTA5!W$1:W$65536),"")</f>
        <v>236</v>
      </c>
      <c r="J47" s="47">
        <f>IF(A47&gt;0,LOOKUP(A47,[1]ACTA6!A$1:A$65536,[1]ACTA6!W$1:W$65536),"")</f>
        <v>240</v>
      </c>
      <c r="K47" s="46">
        <f>IF(A47&gt;0,LOOKUP(A47,[1]ACTA7!A$1:A$65536,[1]ACTA7!W$1:W$65536),"")</f>
        <v>84</v>
      </c>
      <c r="L47" s="48">
        <f t="shared" si="0"/>
        <v>1294</v>
      </c>
      <c r="M47" s="49">
        <f t="shared" si="1"/>
        <v>37</v>
      </c>
      <c r="N47" s="30">
        <f>CLASIFICACION!$L$3 - L47</f>
        <v>19</v>
      </c>
      <c r="P47" s="20"/>
    </row>
    <row r="48" spans="1:16" ht="18" customHeight="1" x14ac:dyDescent="0.2">
      <c r="A48" s="8">
        <v>77</v>
      </c>
      <c r="B48" s="41" t="str">
        <f>IF(A48&gt;0,LOOKUP(A48,[1]PARTICIPA!A$1:A$65536,[1]PARTICIPA!B$1:B$65536),"")</f>
        <v>PEQUEÑO VALIENTE</v>
      </c>
      <c r="C48" s="42" t="str">
        <f>IF(A48&gt;0,LOOKUP(A48,[1]PARTICIPA!A$1:A$65536,[1]PARTICIPA!C$1:C$65536),"")</f>
        <v>BAYO</v>
      </c>
      <c r="D48" s="43" t="str">
        <f>IF(A48&gt;0,(LOOKUP(A48,[1]PARTICIPA!A$1:A$65536,[1]PARTICIPA!G$1:G$65536)&amp;" ("&amp;LOOKUP(A48,[1]PARTICIPA!A$1:A$65536,[1]PARTICIPA!F$1:F$65536)&amp;")")," ")</f>
        <v>PEÑA PRIETO  -  GILARTE (AIHNOA PRIETO GILARTE)</v>
      </c>
      <c r="E48" s="44">
        <f>IF(A48&gt;0,LOOKUP(A48,[1]ACTA1!A$1:A$65536,[1]ACTA1!W$1:W$65536),"")</f>
        <v>92</v>
      </c>
      <c r="F48" s="45">
        <f>IF(A48&gt;0,LOOKUP(A48,[1]ACTA2!A$1:A$65536,[1]ACTA2!W$1:W$65536),"")</f>
        <v>230</v>
      </c>
      <c r="G48" s="45">
        <f>IF(A48&gt;0,LOOKUP(A48,[1]ACTA3!A$1:A$65536,[1]ACTA3!W$1:W$65536),"")</f>
        <v>240</v>
      </c>
      <c r="H48" s="46">
        <f>IF(A48&gt;0,LOOKUP(A48,[1]ACTA4!A$1:A$65536,[1]ACTA4!W$1:W$65536),"")</f>
        <v>172</v>
      </c>
      <c r="I48" s="46">
        <f>IF(A48&gt;0,LOOKUP(A48,[1]ACTA5!A$1:A$65536,[1]ACTA5!W$1:W$65536),"")</f>
        <v>236</v>
      </c>
      <c r="J48" s="47">
        <f>IF(A48&gt;0,LOOKUP(A48,[1]ACTA6!A$1:A$65536,[1]ACTA6!W$1:W$65536),"")</f>
        <v>240</v>
      </c>
      <c r="K48" s="46">
        <f>IF(A48&gt;0,LOOKUP(A48,[1]ACTA7!A$1:A$65536,[1]ACTA7!W$1:W$65536),"")</f>
        <v>84</v>
      </c>
      <c r="L48" s="48">
        <f t="shared" si="0"/>
        <v>1294</v>
      </c>
      <c r="M48" s="49">
        <f t="shared" si="1"/>
        <v>37</v>
      </c>
      <c r="N48" s="30">
        <f>CLASIFICACION!$L$3 - L48</f>
        <v>19</v>
      </c>
      <c r="P48" s="20"/>
    </row>
    <row r="49" spans="1:16" ht="18" customHeight="1" x14ac:dyDescent="0.2">
      <c r="A49" s="8">
        <v>2</v>
      </c>
      <c r="B49" s="41" t="str">
        <f>IF(A49&gt;0,LOOKUP(A49,[1]PARTICIPA!A$1:A$65536,[1]PARTICIPA!B$1:B$65536),"")</f>
        <v>38 - FIGURA</v>
      </c>
      <c r="C49" s="42" t="str">
        <f>IF(A49&gt;0,LOOKUP(A49,[1]PARTICIPA!A$1:A$65536,[1]PARTICIPA!C$1:C$65536),"")</f>
        <v>FIGURA</v>
      </c>
      <c r="D49" s="43" t="str">
        <f>IF(A49&gt;0,(LOOKUP(A49,[1]PARTICIPA!A$1:A$65536,[1]PARTICIPA!G$1:G$65536)&amp;" ("&amp;LOOKUP(A49,[1]PARTICIPA!A$1:A$65536,[1]PARTICIPA!F$1:F$65536)&amp;")")," ")</f>
        <v xml:space="preserve"> (SALVADOR PEREZ COVALEA)</v>
      </c>
      <c r="E49" s="44">
        <f>IF(A49&gt;0,LOOKUP(A49,[1]ACTA1!A$1:A$65536,[1]ACTA1!W$1:W$65536),"")</f>
        <v>92</v>
      </c>
      <c r="F49" s="45">
        <f>IF(A49&gt;0,LOOKUP(A49,[1]ACTA2!A$1:A$65536,[1]ACTA2!W$1:W$65536),"")</f>
        <v>224</v>
      </c>
      <c r="G49" s="45">
        <f>IF(A49&gt;0,LOOKUP(A49,[1]ACTA3!A$1:A$65536,[1]ACTA3!W$1:W$65536),"")</f>
        <v>240</v>
      </c>
      <c r="H49" s="46">
        <f>IF(A49&gt;0,LOOKUP(A49,[1]ACTA4!A$1:A$65536,[1]ACTA4!W$1:W$65536),"")</f>
        <v>172</v>
      </c>
      <c r="I49" s="46">
        <f>IF(A49&gt;0,LOOKUP(A49,[1]ACTA5!A$1:A$65536,[1]ACTA5!W$1:W$65536),"")</f>
        <v>236</v>
      </c>
      <c r="J49" s="47">
        <f>IF(A49&gt;0,LOOKUP(A49,[1]ACTA6!A$1:A$65536,[1]ACTA6!W$1:W$65536),"")</f>
        <v>240</v>
      </c>
      <c r="K49" s="46">
        <f>IF(A49&gt;0,LOOKUP(A49,[1]ACTA7!A$1:A$65536,[1]ACTA7!W$1:W$65536),"")</f>
        <v>84</v>
      </c>
      <c r="L49" s="48">
        <f t="shared" si="0"/>
        <v>1288</v>
      </c>
      <c r="M49" s="49">
        <f t="shared" si="1"/>
        <v>47</v>
      </c>
      <c r="N49" s="30">
        <f>CLASIFICACION!$L$3 - L49</f>
        <v>25</v>
      </c>
      <c r="P49" s="20"/>
    </row>
    <row r="50" spans="1:16" ht="18" customHeight="1" x14ac:dyDescent="0.2">
      <c r="A50" s="8">
        <v>94</v>
      </c>
      <c r="B50" s="41" t="str">
        <f>IF(A50&gt;0,LOOKUP(A50,[1]PARTICIPA!A$1:A$65536,[1]PARTICIPA!B$1:B$65536),"")</f>
        <v>TOKIO</v>
      </c>
      <c r="C50" s="42" t="str">
        <f>IF(A50&gt;0,LOOKUP(A50,[1]PARTICIPA!A$1:A$65536,[1]PARTICIPA!C$1:C$65536),"")</f>
        <v>ROJO</v>
      </c>
      <c r="D50" s="43" t="str">
        <f>IF(A50&gt;0,(LOOKUP(A50,[1]PARTICIPA!A$1:A$65536,[1]PARTICIPA!G$1:G$65536)&amp;" ("&amp;LOOKUP(A50,[1]PARTICIPA!A$1:A$65536,[1]PARTICIPA!F$1:F$65536)&amp;")")," ")</f>
        <v>PEÑA DON PIMPON (JOSE MARTA FLORES)</v>
      </c>
      <c r="E50" s="44">
        <f>IF(A50&gt;0,LOOKUP(A50,[1]ACTA1!A$1:A$65536,[1]ACTA1!W$1:W$65536),"")</f>
        <v>76</v>
      </c>
      <c r="F50" s="45">
        <f>IF(A50&gt;0,LOOKUP(A50,[1]ACTA2!A$1:A$65536,[1]ACTA2!W$1:W$65536),"")</f>
        <v>240</v>
      </c>
      <c r="G50" s="45">
        <f>IF(A50&gt;0,LOOKUP(A50,[1]ACTA3!A$1:A$65536,[1]ACTA3!W$1:W$65536),"")</f>
        <v>240</v>
      </c>
      <c r="H50" s="46">
        <f>IF(A50&gt;0,LOOKUP(A50,[1]ACTA4!A$1:A$65536,[1]ACTA4!W$1:W$65536),"")</f>
        <v>172</v>
      </c>
      <c r="I50" s="46">
        <f>IF(A50&gt;0,LOOKUP(A50,[1]ACTA5!A$1:A$65536,[1]ACTA5!W$1:W$65536),"")</f>
        <v>236</v>
      </c>
      <c r="J50" s="47">
        <f>IF(A50&gt;0,LOOKUP(A50,[1]ACTA6!A$1:A$65536,[1]ACTA6!W$1:W$65536),"")</f>
        <v>240</v>
      </c>
      <c r="K50" s="46">
        <f>IF(A50&gt;0,LOOKUP(A50,[1]ACTA7!A$1:A$65536,[1]ACTA7!W$1:W$65536),"")</f>
        <v>84</v>
      </c>
      <c r="L50" s="48">
        <f t="shared" si="0"/>
        <v>1288</v>
      </c>
      <c r="M50" s="49">
        <f t="shared" si="1"/>
        <v>47</v>
      </c>
      <c r="N50" s="30">
        <f>CLASIFICACION!$L$3 - L50</f>
        <v>25</v>
      </c>
    </row>
    <row r="51" spans="1:16" ht="18" customHeight="1" x14ac:dyDescent="0.2">
      <c r="A51" s="8">
        <v>32</v>
      </c>
      <c r="B51" s="41" t="str">
        <f>IF(A51&gt;0,LOOKUP(A51,[1]PARTICIPA!A$1:A$65536,[1]PARTICIPA!B$1:B$65536),"")</f>
        <v>DERRAPE</v>
      </c>
      <c r="C51" s="42" t="str">
        <f>IF(A51&gt;0,LOOKUP(A51,[1]PARTICIPA!A$1:A$65536,[1]PARTICIPA!C$1:C$65536),"")</f>
        <v>ROJO PERLA</v>
      </c>
      <c r="D51" s="43" t="str">
        <f>IF(A51&gt;0,(LOOKUP(A51,[1]PARTICIPA!A$1:A$65536,[1]PARTICIPA!G$1:G$65536)&amp;" ("&amp;LOOKUP(A51,[1]PARTICIPA!A$1:A$65536,[1]PARTICIPA!F$1:F$65536)&amp;")")," ")</f>
        <v>PEÑA LA VUELTA (GUILLERMO GOMEZ MARRON)</v>
      </c>
      <c r="E51" s="44">
        <f>IF(A51&gt;0,LOOKUP(A51,[1]ACTA1!A$1:A$65536,[1]ACTA1!W$1:W$65536),"")</f>
        <v>92</v>
      </c>
      <c r="F51" s="45">
        <f>IF(A51&gt;0,LOOKUP(A51,[1]ACTA2!A$1:A$65536,[1]ACTA2!W$1:W$65536),"")</f>
        <v>224</v>
      </c>
      <c r="G51" s="45">
        <f>IF(A51&gt;0,LOOKUP(A51,[1]ACTA3!A$1:A$65536,[1]ACTA3!W$1:W$65536),"")</f>
        <v>240</v>
      </c>
      <c r="H51" s="46">
        <f>IF(A51&gt;0,LOOKUP(A51,[1]ACTA4!A$1:A$65536,[1]ACTA4!W$1:W$65536),"")</f>
        <v>172</v>
      </c>
      <c r="I51" s="46">
        <f>IF(A51&gt;0,LOOKUP(A51,[1]ACTA5!A$1:A$65536,[1]ACTA5!W$1:W$65536),"")</f>
        <v>236</v>
      </c>
      <c r="J51" s="47">
        <f>IF(A51&gt;0,LOOKUP(A51,[1]ACTA6!A$1:A$65536,[1]ACTA6!W$1:W$65536),"")</f>
        <v>240</v>
      </c>
      <c r="K51" s="46">
        <f>IF(A51&gt;0,LOOKUP(A51,[1]ACTA7!A$1:A$65536,[1]ACTA7!W$1:W$65536),"")</f>
        <v>84</v>
      </c>
      <c r="L51" s="48">
        <f t="shared" si="0"/>
        <v>1288</v>
      </c>
      <c r="M51" s="49">
        <f t="shared" si="1"/>
        <v>47</v>
      </c>
      <c r="N51" s="30">
        <f>CLASIFICACION!$L$3 - L51</f>
        <v>25</v>
      </c>
    </row>
    <row r="52" spans="1:16" ht="18" customHeight="1" x14ac:dyDescent="0.2">
      <c r="A52" s="8">
        <v>33</v>
      </c>
      <c r="B52" s="41" t="str">
        <f>IF(A52&gt;0,LOOKUP(A52,[1]PARTICIPA!A$1:A$65536,[1]PARTICIPA!B$1:B$65536),"")</f>
        <v>DINASTIA</v>
      </c>
      <c r="C52" s="42" t="str">
        <f>IF(A52&gt;0,LOOKUP(A52,[1]PARTICIPA!A$1:A$65536,[1]PARTICIPA!C$1:C$65536),"")</f>
        <v>BAYO</v>
      </c>
      <c r="D52" s="43" t="str">
        <f>IF(A52&gt;0,(LOOKUP(A52,[1]PARTICIPA!A$1:A$65536,[1]PARTICIPA!G$1:G$65536)&amp;" ("&amp;LOOKUP(A52,[1]PARTICIPA!A$1:A$65536,[1]PARTICIPA!F$1:F$65536)&amp;")")," ")</f>
        <v>PEÑA AZAHARA (MIGUEL MOLINA BAENA)</v>
      </c>
      <c r="E52" s="44">
        <f>IF(A52&gt;0,LOOKUP(A52,[1]ACTA1!A$1:A$65536,[1]ACTA1!W$1:W$65536),"")</f>
        <v>92</v>
      </c>
      <c r="F52" s="45">
        <f>IF(A52&gt;0,LOOKUP(A52,[1]ACTA2!A$1:A$65536,[1]ACTA2!W$1:W$65536),"")</f>
        <v>230</v>
      </c>
      <c r="G52" s="45">
        <f>IF(A52&gt;0,LOOKUP(A52,[1]ACTA3!A$1:A$65536,[1]ACTA3!W$1:W$65536),"")</f>
        <v>232</v>
      </c>
      <c r="H52" s="46">
        <f>IF(A52&gt;0,LOOKUP(A52,[1]ACTA4!A$1:A$65536,[1]ACTA4!W$1:W$65536),"")</f>
        <v>172</v>
      </c>
      <c r="I52" s="46">
        <f>IF(A52&gt;0,LOOKUP(A52,[1]ACTA5!A$1:A$65536,[1]ACTA5!W$1:W$65536),"")</f>
        <v>236</v>
      </c>
      <c r="J52" s="47">
        <f>IF(A52&gt;0,LOOKUP(A52,[1]ACTA6!A$1:A$65536,[1]ACTA6!W$1:W$65536),"")</f>
        <v>240</v>
      </c>
      <c r="K52" s="46">
        <f>IF(A52&gt;0,LOOKUP(A52,[1]ACTA7!A$1:A$65536,[1]ACTA7!W$1:W$65536),"")</f>
        <v>84</v>
      </c>
      <c r="L52" s="48">
        <f t="shared" si="0"/>
        <v>1286</v>
      </c>
      <c r="M52" s="49">
        <f t="shared" si="1"/>
        <v>50</v>
      </c>
      <c r="N52" s="30">
        <f>CLASIFICACION!$L$3 - L52</f>
        <v>27</v>
      </c>
    </row>
    <row r="53" spans="1:16" ht="18" customHeight="1" x14ac:dyDescent="0.2">
      <c r="A53" s="8">
        <v>49</v>
      </c>
      <c r="B53" s="41" t="str">
        <f>IF(A53&gt;0,LOOKUP(A53,[1]PARTICIPA!A$1:A$65536,[1]PARTICIPA!B$1:B$65536),"")</f>
        <v>LA NUBE</v>
      </c>
      <c r="C53" s="42" t="str">
        <f>IF(A53&gt;0,LOOKUP(A53,[1]PARTICIPA!A$1:A$65536,[1]PARTICIPA!C$1:C$65536),"")</f>
        <v>BLANCO</v>
      </c>
      <c r="D53" s="43" t="str">
        <f>IF(A53&gt;0,(LOOKUP(A53,[1]PARTICIPA!A$1:A$65536,[1]PARTICIPA!G$1:G$65536)&amp;" ("&amp;LOOKUP(A53,[1]PARTICIPA!A$1:A$65536,[1]PARTICIPA!F$1:F$65536)&amp;")")," ")</f>
        <v>PEÑA TRAMONTANA (JESUS MILLA REUS)</v>
      </c>
      <c r="E53" s="44">
        <f>IF(A53&gt;0,LOOKUP(A53,[1]ACTA1!A$1:A$65536,[1]ACTA1!W$1:W$65536),"")</f>
        <v>92</v>
      </c>
      <c r="F53" s="45">
        <f>IF(A53&gt;0,LOOKUP(A53,[1]ACTA2!A$1:A$65536,[1]ACTA2!W$1:W$65536),"")</f>
        <v>216</v>
      </c>
      <c r="G53" s="45">
        <f>IF(A53&gt;0,LOOKUP(A53,[1]ACTA3!A$1:A$65536,[1]ACTA3!W$1:W$65536),"")</f>
        <v>240</v>
      </c>
      <c r="H53" s="46">
        <f>IF(A53&gt;0,LOOKUP(A53,[1]ACTA4!A$1:A$65536,[1]ACTA4!W$1:W$65536),"")</f>
        <v>172</v>
      </c>
      <c r="I53" s="46">
        <f>IF(A53&gt;0,LOOKUP(A53,[1]ACTA5!A$1:A$65536,[1]ACTA5!W$1:W$65536),"")</f>
        <v>236</v>
      </c>
      <c r="J53" s="47">
        <f>IF(A53&gt;0,LOOKUP(A53,[1]ACTA6!A$1:A$65536,[1]ACTA6!W$1:W$65536),"")</f>
        <v>240</v>
      </c>
      <c r="K53" s="46">
        <f>IF(A53&gt;0,LOOKUP(A53,[1]ACTA7!A$1:A$65536,[1]ACTA7!W$1:W$65536),"")</f>
        <v>84</v>
      </c>
      <c r="L53" s="48">
        <f t="shared" si="0"/>
        <v>1280</v>
      </c>
      <c r="M53" s="49">
        <f t="shared" si="1"/>
        <v>51</v>
      </c>
      <c r="N53" s="30">
        <f>CLASIFICACION!$L$3 - L53</f>
        <v>33</v>
      </c>
    </row>
    <row r="54" spans="1:16" ht="18" customHeight="1" x14ac:dyDescent="0.2">
      <c r="A54" s="8">
        <v>72</v>
      </c>
      <c r="B54" s="41" t="str">
        <f>IF(A54&gt;0,LOOKUP(A54,[1]PARTICIPA!A$1:A$65536,[1]PARTICIPA!B$1:B$65536),"")</f>
        <v>OLIMPO</v>
      </c>
      <c r="C54" s="42" t="str">
        <f>IF(A54&gt;0,LOOKUP(A54,[1]PARTICIPA!A$1:A$65536,[1]PARTICIPA!C$1:C$65536),"")</f>
        <v>ROJO</v>
      </c>
      <c r="D54" s="43" t="str">
        <f>IF(A54&gt;0,(LOOKUP(A54,[1]PARTICIPA!A$1:A$65536,[1]PARTICIPA!G$1:G$65536)&amp;" ("&amp;LOOKUP(A54,[1]PARTICIPA!A$1:A$65536,[1]PARTICIPA!F$1:F$65536)&amp;")")," ")</f>
        <v>PEÑA AZAHARA (MIGUEL MOLINA BAENA)</v>
      </c>
      <c r="E54" s="44">
        <f>IF(A54&gt;0,LOOKUP(A54,[1]ACTA1!A$1:A$65536,[1]ACTA1!W$1:W$65536),"")</f>
        <v>92</v>
      </c>
      <c r="F54" s="45">
        <f>IF(A54&gt;0,LOOKUP(A54,[1]ACTA2!A$1:A$65536,[1]ACTA2!W$1:W$65536),"")</f>
        <v>212</v>
      </c>
      <c r="G54" s="45">
        <f>IF(A54&gt;0,LOOKUP(A54,[1]ACTA3!A$1:A$65536,[1]ACTA3!W$1:W$65536),"")</f>
        <v>240</v>
      </c>
      <c r="H54" s="46">
        <f>IF(A54&gt;0,LOOKUP(A54,[1]ACTA4!A$1:A$65536,[1]ACTA4!W$1:W$65536),"")</f>
        <v>172</v>
      </c>
      <c r="I54" s="46">
        <f>IF(A54&gt;0,LOOKUP(A54,[1]ACTA5!A$1:A$65536,[1]ACTA5!W$1:W$65536),"")</f>
        <v>236</v>
      </c>
      <c r="J54" s="47">
        <f>IF(A54&gt;0,LOOKUP(A54,[1]ACTA6!A$1:A$65536,[1]ACTA6!W$1:W$65536),"")</f>
        <v>240</v>
      </c>
      <c r="K54" s="46">
        <f>IF(A54&gt;0,LOOKUP(A54,[1]ACTA7!A$1:A$65536,[1]ACTA7!W$1:W$65536),"")</f>
        <v>84</v>
      </c>
      <c r="L54" s="48">
        <f t="shared" si="0"/>
        <v>1276</v>
      </c>
      <c r="M54" s="49">
        <f t="shared" si="1"/>
        <v>52</v>
      </c>
      <c r="N54" s="30">
        <f>CLASIFICACION!$L$3 - L54</f>
        <v>37</v>
      </c>
    </row>
    <row r="55" spans="1:16" ht="18" customHeight="1" x14ac:dyDescent="0.2">
      <c r="A55" s="8">
        <v>48</v>
      </c>
      <c r="B55" s="41" t="str">
        <f>IF(A55&gt;0,LOOKUP(A55,[1]PARTICIPA!A$1:A$65536,[1]PARTICIPA!B$1:B$65536),"")</f>
        <v>LA MASA</v>
      </c>
      <c r="C55" s="42" t="str">
        <f>IF(A55&gt;0,LOOKUP(A55,[1]PARTICIPA!A$1:A$65536,[1]PARTICIPA!C$1:C$65536),"")</f>
        <v>ROJO</v>
      </c>
      <c r="D55" s="43" t="str">
        <f>IF(A55&gt;0,(LOOKUP(A55,[1]PARTICIPA!A$1:A$65536,[1]PARTICIPA!G$1:G$65536)&amp;" ("&amp;LOOKUP(A55,[1]PARTICIPA!A$1:A$65536,[1]PARTICIPA!F$1:F$65536)&amp;")")," ")</f>
        <v>MANUEL RUBIO E HIJOS (MANUEL RUBIO OTERO)</v>
      </c>
      <c r="E55" s="44">
        <f>IF(A55&gt;0,LOOKUP(A55,[1]ACTA1!A$1:A$65536,[1]ACTA1!W$1:W$65536),"")</f>
        <v>92</v>
      </c>
      <c r="F55" s="45">
        <f>IF(A55&gt;0,LOOKUP(A55,[1]ACTA2!A$1:A$65536,[1]ACTA2!W$1:W$65536),"")</f>
        <v>200</v>
      </c>
      <c r="G55" s="45">
        <f>IF(A55&gt;0,LOOKUP(A55,[1]ACTA3!A$1:A$65536,[1]ACTA3!W$1:W$65536),"")</f>
        <v>240</v>
      </c>
      <c r="H55" s="46">
        <f>IF(A55&gt;0,LOOKUP(A55,[1]ACTA4!A$1:A$65536,[1]ACTA4!W$1:W$65536),"")</f>
        <v>172</v>
      </c>
      <c r="I55" s="46">
        <f>IF(A55&gt;0,LOOKUP(A55,[1]ACTA5!A$1:A$65536,[1]ACTA5!W$1:W$65536),"")</f>
        <v>236</v>
      </c>
      <c r="J55" s="47">
        <f>IF(A55&gt;0,LOOKUP(A55,[1]ACTA6!A$1:A$65536,[1]ACTA6!W$1:W$65536),"")</f>
        <v>240</v>
      </c>
      <c r="K55" s="46">
        <f>IF(A55&gt;0,LOOKUP(A55,[1]ACTA7!A$1:A$65536,[1]ACTA7!W$1:W$65536),"")</f>
        <v>84</v>
      </c>
      <c r="L55" s="48">
        <f t="shared" si="0"/>
        <v>1264</v>
      </c>
      <c r="M55" s="49">
        <f t="shared" si="1"/>
        <v>53</v>
      </c>
      <c r="N55" s="30">
        <f>CLASIFICACION!$L$3 - L55</f>
        <v>49</v>
      </c>
    </row>
    <row r="56" spans="1:16" ht="18" customHeight="1" x14ac:dyDescent="0.2">
      <c r="A56" s="8">
        <v>13</v>
      </c>
      <c r="B56" s="41" t="str">
        <f>IF(A56&gt;0,LOOKUP(A56,[1]PARTICIPA!A$1:A$65536,[1]PARTICIPA!B$1:B$65536),"")</f>
        <v>ARRIET</v>
      </c>
      <c r="C56" s="42" t="str">
        <f>IF(A56&gt;0,LOOKUP(A56,[1]PARTICIPA!A$1:A$65536,[1]PARTICIPA!C$1:C$65536),"")</f>
        <v>AZUL</v>
      </c>
      <c r="D56" s="43" t="str">
        <f>IF(A56&gt;0,(LOOKUP(A56,[1]PARTICIPA!A$1:A$65536,[1]PARTICIPA!G$1:G$65536)&amp;" ("&amp;LOOKUP(A56,[1]PARTICIPA!A$1:A$65536,[1]PARTICIPA!F$1:F$65536)&amp;")")," ")</f>
        <v>PEÑA SAN FRANCISCO (JOSE SIERRA SIERRA)</v>
      </c>
      <c r="E56" s="44">
        <f>IF(A56&gt;0,LOOKUP(A56,[1]ACTA1!A$1:A$65536,[1]ACTA1!W$1:W$65536),"")</f>
        <v>92</v>
      </c>
      <c r="F56" s="45">
        <f>IF(A56&gt;0,LOOKUP(A56,[1]ACTA2!A$1:A$65536,[1]ACTA2!W$1:W$65536),"")</f>
        <v>196</v>
      </c>
      <c r="G56" s="45">
        <f>IF(A56&gt;0,LOOKUP(A56,[1]ACTA3!A$1:A$65536,[1]ACTA3!W$1:W$65536),"")</f>
        <v>240</v>
      </c>
      <c r="H56" s="46">
        <f>IF(A56&gt;0,LOOKUP(A56,[1]ACTA4!A$1:A$65536,[1]ACTA4!W$1:W$65536),"")</f>
        <v>172</v>
      </c>
      <c r="I56" s="46">
        <f>IF(A56&gt;0,LOOKUP(A56,[1]ACTA5!A$1:A$65536,[1]ACTA5!W$1:W$65536),"")</f>
        <v>236</v>
      </c>
      <c r="J56" s="47">
        <f>IF(A56&gt;0,LOOKUP(A56,[1]ACTA6!A$1:A$65536,[1]ACTA6!W$1:W$65536),"")</f>
        <v>240</v>
      </c>
      <c r="K56" s="46">
        <f>IF(A56&gt;0,LOOKUP(A56,[1]ACTA7!A$1:A$65536,[1]ACTA7!W$1:W$65536),"")</f>
        <v>84</v>
      </c>
      <c r="L56" s="48">
        <f t="shared" si="0"/>
        <v>1260</v>
      </c>
      <c r="M56" s="49">
        <f t="shared" si="1"/>
        <v>54</v>
      </c>
      <c r="N56" s="30">
        <f>CLASIFICACION!$L$3 - L56</f>
        <v>53</v>
      </c>
    </row>
    <row r="57" spans="1:16" ht="18" customHeight="1" x14ac:dyDescent="0.2">
      <c r="A57" s="8">
        <v>46</v>
      </c>
      <c r="B57" s="41" t="str">
        <f>IF(A57&gt;0,LOOKUP(A57,[1]PARTICIPA!A$1:A$65536,[1]PARTICIPA!B$1:B$65536),"")</f>
        <v>JUNCO</v>
      </c>
      <c r="C57" s="42" t="str">
        <f>IF(A57&gt;0,LOOKUP(A57,[1]PARTICIPA!A$1:A$65536,[1]PARTICIPA!C$1:C$65536),"")</f>
        <v>BAYO</v>
      </c>
      <c r="D57" s="43" t="str">
        <f>IF(A57&gt;0,(LOOKUP(A57,[1]PARTICIPA!A$1:A$65536,[1]PARTICIPA!G$1:G$65536)&amp;" ("&amp;LOOKUP(A57,[1]PARTICIPA!A$1:A$65536,[1]PARTICIPA!F$1:F$65536)&amp;")")," ")</f>
        <v xml:space="preserve"> (RAFAEL ORTEGA ESTEVEZ)</v>
      </c>
      <c r="E57" s="44">
        <f>IF(A57&gt;0,LOOKUP(A57,[1]ACTA1!A$1:A$65536,[1]ACTA1!W$1:W$65536),"")</f>
        <v>92</v>
      </c>
      <c r="F57" s="45">
        <f>IF(A57&gt;0,LOOKUP(A57,[1]ACTA2!A$1:A$65536,[1]ACTA2!W$1:W$65536),"")</f>
        <v>174</v>
      </c>
      <c r="G57" s="45">
        <f>IF(A57&gt;0,LOOKUP(A57,[1]ACTA3!A$1:A$65536,[1]ACTA3!W$1:W$65536),"")</f>
        <v>240</v>
      </c>
      <c r="H57" s="46">
        <f>IF(A57&gt;0,LOOKUP(A57,[1]ACTA4!A$1:A$65536,[1]ACTA4!W$1:W$65536),"")</f>
        <v>172</v>
      </c>
      <c r="I57" s="46">
        <f>IF(A57&gt;0,LOOKUP(A57,[1]ACTA5!A$1:A$65536,[1]ACTA5!W$1:W$65536),"")</f>
        <v>236</v>
      </c>
      <c r="J57" s="47">
        <f>IF(A57&gt;0,LOOKUP(A57,[1]ACTA6!A$1:A$65536,[1]ACTA6!W$1:W$65536),"")</f>
        <v>240</v>
      </c>
      <c r="K57" s="46">
        <f>IF(A57&gt;0,LOOKUP(A57,[1]ACTA7!A$1:A$65536,[1]ACTA7!W$1:W$65536),"")</f>
        <v>84</v>
      </c>
      <c r="L57" s="48">
        <f t="shared" si="0"/>
        <v>1238</v>
      </c>
      <c r="M57" s="49">
        <f t="shared" si="1"/>
        <v>55</v>
      </c>
      <c r="N57" s="30">
        <f>CLASIFICACION!$L$3 - L57</f>
        <v>75</v>
      </c>
    </row>
    <row r="58" spans="1:16" ht="18" customHeight="1" x14ac:dyDescent="0.2">
      <c r="A58" s="8">
        <v>99</v>
      </c>
      <c r="B58" s="41" t="str">
        <f>IF(A58&gt;0,LOOKUP(A58,[1]PARTICIPA!A$1:A$65536,[1]PARTICIPA!B$1:B$65536),"")</f>
        <v>TUTANCAMON</v>
      </c>
      <c r="C58" s="42" t="str">
        <f>IF(A58&gt;0,LOOKUP(A58,[1]PARTICIPA!A$1:A$65536,[1]PARTICIPA!C$1:C$65536),"")</f>
        <v>BAYO</v>
      </c>
      <c r="D58" s="43" t="str">
        <f>IF(A58&gt;0,(LOOKUP(A58,[1]PARTICIPA!A$1:A$65536,[1]PARTICIPA!G$1:G$65536)&amp;" ("&amp;LOOKUP(A58,[1]PARTICIPA!A$1:A$65536,[1]PARTICIPA!F$1:F$65536)&amp;")")," ")</f>
        <v xml:space="preserve"> (FRANCISCO GALVEZ  CERDAN)</v>
      </c>
      <c r="E58" s="44">
        <f>IF(A58&gt;0,LOOKUP(A58,[1]ACTA1!A$1:A$65536,[1]ACTA1!W$1:W$65536),"")</f>
        <v>92</v>
      </c>
      <c r="F58" s="45">
        <f>IF(A58&gt;0,LOOKUP(A58,[1]ACTA2!A$1:A$65536,[1]ACTA2!W$1:W$65536),"")</f>
        <v>240</v>
      </c>
      <c r="G58" s="45">
        <f>IF(A58&gt;0,LOOKUP(A58,[1]ACTA3!A$1:A$65536,[1]ACTA3!W$1:W$65536),"")</f>
        <v>240</v>
      </c>
      <c r="H58" s="46">
        <f>IF(A58&gt;0,LOOKUP(A58,[1]ACTA4!A$1:A$65536,[1]ACTA4!W$1:W$65536),"")</f>
        <v>172</v>
      </c>
      <c r="I58" s="46">
        <f>IF(A58&gt;0,LOOKUP(A58,[1]ACTA5!A$1:A$65536,[1]ACTA5!W$1:W$65536),"")</f>
        <v>236</v>
      </c>
      <c r="J58" s="47">
        <f>IF(A58&gt;0,LOOKUP(A58,[1]ACTA6!A$1:A$65536,[1]ACTA6!W$1:W$65536),"")</f>
        <v>240</v>
      </c>
      <c r="K58" s="46">
        <f>IF(A58&gt;0,LOOKUP(A58,[1]ACTA7!A$1:A$65536,[1]ACTA7!W$1:W$65536),"")</f>
        <v>14</v>
      </c>
      <c r="L58" s="48">
        <f t="shared" si="0"/>
        <v>1234</v>
      </c>
      <c r="M58" s="49">
        <f t="shared" si="1"/>
        <v>56</v>
      </c>
      <c r="N58" s="30">
        <f>CLASIFICACION!$L$3 - L58</f>
        <v>79</v>
      </c>
      <c r="P58" s="20"/>
    </row>
    <row r="59" spans="1:16" ht="18" customHeight="1" x14ac:dyDescent="0.2">
      <c r="A59" s="8">
        <v>5</v>
      </c>
      <c r="B59" s="41" t="str">
        <f>IF(A59&gt;0,LOOKUP(A59,[1]PARTICIPA!A$1:A$65536,[1]PARTICIPA!B$1:B$65536),"")</f>
        <v>AGENTE NARANJA</v>
      </c>
      <c r="C59" s="42" t="str">
        <f>IF(A59&gt;0,LOOKUP(A59,[1]PARTICIPA!A$1:A$65536,[1]PARTICIPA!C$1:C$65536),"")</f>
        <v>AZUL</v>
      </c>
      <c r="D59" s="43" t="str">
        <f>IF(A59&gt;0,(LOOKUP(A59,[1]PARTICIPA!A$1:A$65536,[1]PARTICIPA!G$1:G$65536)&amp;" ("&amp;LOOKUP(A59,[1]PARTICIPA!A$1:A$65536,[1]PARTICIPA!F$1:F$65536)&amp;")")," ")</f>
        <v>PEÑA LA GUA-GUA (FRANCISCO NAVAS MUÑOZ)</v>
      </c>
      <c r="E59" s="44">
        <f>IF(A59&gt;0,LOOKUP(A59,[1]ACTA1!A$1:A$65536,[1]ACTA1!W$1:W$65536),"")</f>
        <v>92</v>
      </c>
      <c r="F59" s="45">
        <f>IF(A59&gt;0,LOOKUP(A59,[1]ACTA2!A$1:A$65536,[1]ACTA2!W$1:W$65536),"")</f>
        <v>176</v>
      </c>
      <c r="G59" s="45">
        <f>IF(A59&gt;0,LOOKUP(A59,[1]ACTA3!A$1:A$65536,[1]ACTA3!W$1:W$65536),"")</f>
        <v>232</v>
      </c>
      <c r="H59" s="46">
        <f>IF(A59&gt;0,LOOKUP(A59,[1]ACTA4!A$1:A$65536,[1]ACTA4!W$1:W$65536),"")</f>
        <v>172</v>
      </c>
      <c r="I59" s="46">
        <f>IF(A59&gt;0,LOOKUP(A59,[1]ACTA5!A$1:A$65536,[1]ACTA5!W$1:W$65536),"")</f>
        <v>236</v>
      </c>
      <c r="J59" s="47">
        <f>IF(A59&gt;0,LOOKUP(A59,[1]ACTA6!A$1:A$65536,[1]ACTA6!W$1:W$65536),"")</f>
        <v>240</v>
      </c>
      <c r="K59" s="46">
        <f>IF(A59&gt;0,LOOKUP(A59,[1]ACTA7!A$1:A$65536,[1]ACTA7!W$1:W$65536),"")</f>
        <v>84</v>
      </c>
      <c r="L59" s="48">
        <f t="shared" si="0"/>
        <v>1232</v>
      </c>
      <c r="M59" s="49">
        <f t="shared" si="1"/>
        <v>57</v>
      </c>
      <c r="N59" s="30">
        <f>CLASIFICACION!$L$3 - L59</f>
        <v>81</v>
      </c>
      <c r="P59" s="20"/>
    </row>
    <row r="60" spans="1:16" ht="18" customHeight="1" x14ac:dyDescent="0.2">
      <c r="A60" s="8">
        <v>50</v>
      </c>
      <c r="B60" s="41" t="str">
        <f>IF(A60&gt;0,LOOKUP(A60,[1]PARTICIPA!A$1:A$65536,[1]PARTICIPA!B$1:B$65536),"")</f>
        <v>LA POMPA</v>
      </c>
      <c r="C60" s="42" t="str">
        <f>IF(A60&gt;0,LOOKUP(A60,[1]PARTICIPA!A$1:A$65536,[1]PARTICIPA!C$1:C$65536),"")</f>
        <v>ROJO</v>
      </c>
      <c r="D60" s="43" t="str">
        <f>IF(A60&gt;0,(LOOKUP(A60,[1]PARTICIPA!A$1:A$65536,[1]PARTICIPA!G$1:G$65536)&amp;" ("&amp;LOOKUP(A60,[1]PARTICIPA!A$1:A$65536,[1]PARTICIPA!F$1:F$65536)&amp;")")," ")</f>
        <v xml:space="preserve"> (RAUL VACAS MUÑOZ)</v>
      </c>
      <c r="E60" s="44">
        <f>IF(A60&gt;0,LOOKUP(A60,[1]ACTA1!A$1:A$65536,[1]ACTA1!W$1:W$65536),"")</f>
        <v>92</v>
      </c>
      <c r="F60" s="45">
        <f>IF(A60&gt;0,LOOKUP(A60,[1]ACTA2!A$1:A$65536,[1]ACTA2!W$1:W$65536),"")</f>
        <v>174</v>
      </c>
      <c r="G60" s="45">
        <f>IF(A60&gt;0,LOOKUP(A60,[1]ACTA3!A$1:A$65536,[1]ACTA3!W$1:W$65536),"")</f>
        <v>232</v>
      </c>
      <c r="H60" s="46">
        <f>IF(A60&gt;0,LOOKUP(A60,[1]ACTA4!A$1:A$65536,[1]ACTA4!W$1:W$65536),"")</f>
        <v>172</v>
      </c>
      <c r="I60" s="46">
        <f>IF(A60&gt;0,LOOKUP(A60,[1]ACTA5!A$1:A$65536,[1]ACTA5!W$1:W$65536),"")</f>
        <v>236</v>
      </c>
      <c r="J60" s="47">
        <f>IF(A60&gt;0,LOOKUP(A60,[1]ACTA6!A$1:A$65536,[1]ACTA6!W$1:W$65536),"")</f>
        <v>240</v>
      </c>
      <c r="K60" s="46">
        <f>IF(A60&gt;0,LOOKUP(A60,[1]ACTA7!A$1:A$65536,[1]ACTA7!W$1:W$65536),"")</f>
        <v>84</v>
      </c>
      <c r="L60" s="48">
        <f t="shared" si="0"/>
        <v>1230</v>
      </c>
      <c r="M60" s="49">
        <f t="shared" si="1"/>
        <v>58</v>
      </c>
      <c r="N60" s="30">
        <f>CLASIFICACION!$L$3 - L60</f>
        <v>83</v>
      </c>
      <c r="P60" s="20"/>
    </row>
    <row r="61" spans="1:16" ht="18" customHeight="1" x14ac:dyDescent="0.2">
      <c r="A61" s="8">
        <v>24</v>
      </c>
      <c r="B61" s="41" t="str">
        <f>IF(A61&gt;0,LOOKUP(A61,[1]PARTICIPA!A$1:A$65536,[1]PARTICIPA!B$1:B$65536),"")</f>
        <v>CIRCONIO</v>
      </c>
      <c r="C61" s="42" t="str">
        <f>IF(A61&gt;0,LOOKUP(A61,[1]PARTICIPA!A$1:A$65536,[1]PARTICIPA!C$1:C$65536),"")</f>
        <v>GAVINO</v>
      </c>
      <c r="D61" s="43" t="str">
        <f>IF(A61&gt;0,(LOOKUP(A61,[1]PARTICIPA!A$1:A$65536,[1]PARTICIPA!G$1:G$65536)&amp;" ("&amp;LOOKUP(A61,[1]PARTICIPA!A$1:A$65536,[1]PARTICIPA!F$1:F$65536)&amp;")")," ")</f>
        <v>MANUEL RUBIO E HIJOS (MANUEL RUBIO OTERO)</v>
      </c>
      <c r="E61" s="44">
        <f>IF(A61&gt;0,LOOKUP(A61,[1]ACTA1!A$1:A$65536,[1]ACTA1!W$1:W$65536),"")</f>
        <v>34</v>
      </c>
      <c r="F61" s="45">
        <f>IF(A61&gt;0,LOOKUP(A61,[1]ACTA2!A$1:A$65536,[1]ACTA2!W$1:W$65536),"")</f>
        <v>230</v>
      </c>
      <c r="G61" s="45">
        <f>IF(A61&gt;0,LOOKUP(A61,[1]ACTA3!A$1:A$65536,[1]ACTA3!W$1:W$65536),"")</f>
        <v>232</v>
      </c>
      <c r="H61" s="46">
        <f>IF(A61&gt;0,LOOKUP(A61,[1]ACTA4!A$1:A$65536,[1]ACTA4!W$1:W$65536),"")</f>
        <v>172</v>
      </c>
      <c r="I61" s="46">
        <f>IF(A61&gt;0,LOOKUP(A61,[1]ACTA5!A$1:A$65536,[1]ACTA5!W$1:W$65536),"")</f>
        <v>236</v>
      </c>
      <c r="J61" s="47">
        <f>IF(A61&gt;0,LOOKUP(A61,[1]ACTA6!A$1:A$65536,[1]ACTA6!W$1:W$65536),"")</f>
        <v>240</v>
      </c>
      <c r="K61" s="46">
        <f>IF(A61&gt;0,LOOKUP(A61,[1]ACTA7!A$1:A$65536,[1]ACTA7!W$1:W$65536),"")</f>
        <v>84</v>
      </c>
      <c r="L61" s="48">
        <f t="shared" si="0"/>
        <v>1228</v>
      </c>
      <c r="M61" s="49">
        <f t="shared" si="1"/>
        <v>59</v>
      </c>
      <c r="N61" s="30">
        <f>CLASIFICACION!$L$3 - L61</f>
        <v>85</v>
      </c>
      <c r="P61" s="20"/>
    </row>
    <row r="62" spans="1:16" ht="18" customHeight="1" x14ac:dyDescent="0.2">
      <c r="A62" s="8">
        <v>69</v>
      </c>
      <c r="B62" s="41" t="str">
        <f>IF(A62&gt;0,LOOKUP(A62,[1]PARTICIPA!A$1:A$65536,[1]PARTICIPA!B$1:B$65536),"")</f>
        <v>NARANJEITOR</v>
      </c>
      <c r="C62" s="42" t="str">
        <f>IF(A62&gt;0,LOOKUP(A62,[1]PARTICIPA!A$1:A$65536,[1]PARTICIPA!C$1:C$65536),"")</f>
        <v>ROJO</v>
      </c>
      <c r="D62" s="43" t="str">
        <f>IF(A62&gt;0,(LOOKUP(A62,[1]PARTICIPA!A$1:A$65536,[1]PARTICIPA!G$1:G$65536)&amp;" ("&amp;LOOKUP(A62,[1]PARTICIPA!A$1:A$65536,[1]PARTICIPA!F$1:F$65536)&amp;")")," ")</f>
        <v xml:space="preserve"> (PEDRO LOAISA MORENO)</v>
      </c>
      <c r="E62" s="44">
        <f>IF(A62&gt;0,LOOKUP(A62,[1]ACTA1!A$1:A$65536,[1]ACTA1!W$1:W$65536),"")</f>
        <v>92</v>
      </c>
      <c r="F62" s="45">
        <f>IF(A62&gt;0,LOOKUP(A62,[1]ACTA2!A$1:A$65536,[1]ACTA2!W$1:W$65536),"")</f>
        <v>240</v>
      </c>
      <c r="G62" s="45">
        <f>IF(A62&gt;0,LOOKUP(A62,[1]ACTA3!A$1:A$65536,[1]ACTA3!W$1:W$65536),"")</f>
        <v>96</v>
      </c>
      <c r="H62" s="46">
        <f>IF(A62&gt;0,LOOKUP(A62,[1]ACTA4!A$1:A$65536,[1]ACTA4!W$1:W$65536),"")</f>
        <v>172</v>
      </c>
      <c r="I62" s="46">
        <f>IF(A62&gt;0,LOOKUP(A62,[1]ACTA5!A$1:A$65536,[1]ACTA5!W$1:W$65536),"")</f>
        <v>245</v>
      </c>
      <c r="J62" s="47">
        <f>IF(A62&gt;0,LOOKUP(A62,[1]ACTA6!A$1:A$65536,[1]ACTA6!W$1:W$65536),"")</f>
        <v>240</v>
      </c>
      <c r="K62" s="46">
        <f>IF(A62&gt;0,LOOKUP(A62,[1]ACTA7!A$1:A$65536,[1]ACTA7!W$1:W$65536),"")</f>
        <v>84</v>
      </c>
      <c r="L62" s="48">
        <f t="shared" si="0"/>
        <v>1169</v>
      </c>
      <c r="M62" s="49">
        <f t="shared" si="1"/>
        <v>60</v>
      </c>
      <c r="N62" s="30">
        <f>CLASIFICACION!$L$3 - L62</f>
        <v>144</v>
      </c>
    </row>
    <row r="63" spans="1:16" ht="18" customHeight="1" x14ac:dyDescent="0.2">
      <c r="A63" s="8">
        <v>23</v>
      </c>
      <c r="B63" s="41" t="str">
        <f>IF(A63&gt;0,LOOKUP(A63,[1]PARTICIPA!A$1:A$65536,[1]PARTICIPA!B$1:B$65536),"")</f>
        <v>CHASCARRILLOS</v>
      </c>
      <c r="C63" s="42" t="str">
        <f>IF(A63&gt;0,LOOKUP(A63,[1]PARTICIPA!A$1:A$65536,[1]PARTICIPA!C$1:C$65536),"")</f>
        <v>ROJO</v>
      </c>
      <c r="D63" s="43" t="str">
        <f>IF(A63&gt;0,(LOOKUP(A63,[1]PARTICIPA!A$1:A$65536,[1]PARTICIPA!G$1:G$65536)&amp;" ("&amp;LOOKUP(A63,[1]PARTICIPA!A$1:A$65536,[1]PARTICIPA!F$1:F$65536)&amp;")")," ")</f>
        <v>PEÑA TRAMONTANA (JESUS MILLA REUS)</v>
      </c>
      <c r="E63" s="44">
        <f>IF(A63&gt;0,LOOKUP(A63,[1]ACTA1!A$1:A$65536,[1]ACTA1!W$1:W$65536),"")</f>
        <v>92</v>
      </c>
      <c r="F63" s="45">
        <f>IF(A63&gt;0,LOOKUP(A63,[1]ACTA2!A$1:A$65536,[1]ACTA2!W$1:W$65536),"")</f>
        <v>240</v>
      </c>
      <c r="G63" s="45">
        <f>IF(A63&gt;0,LOOKUP(A63,[1]ACTA3!A$1:A$65536,[1]ACTA3!W$1:W$65536),"")</f>
        <v>96</v>
      </c>
      <c r="H63" s="46">
        <f>IF(A63&gt;0,LOOKUP(A63,[1]ACTA4!A$1:A$65536,[1]ACTA4!W$1:W$65536),"")</f>
        <v>172</v>
      </c>
      <c r="I63" s="46">
        <f>IF(A63&gt;0,LOOKUP(A63,[1]ACTA5!A$1:A$65536,[1]ACTA5!W$1:W$65536),"")</f>
        <v>236</v>
      </c>
      <c r="J63" s="47">
        <f>IF(A63&gt;0,LOOKUP(A63,[1]ACTA6!A$1:A$65536,[1]ACTA6!W$1:W$65536),"")</f>
        <v>240</v>
      </c>
      <c r="K63" s="46">
        <f>IF(A63&gt;0,LOOKUP(A63,[1]ACTA7!A$1:A$65536,[1]ACTA7!W$1:W$65536),"")</f>
        <v>84</v>
      </c>
      <c r="L63" s="48">
        <f t="shared" si="0"/>
        <v>1160</v>
      </c>
      <c r="M63" s="49">
        <f t="shared" si="1"/>
        <v>61</v>
      </c>
      <c r="N63" s="30">
        <f>CLASIFICACION!$L$3 - L63</f>
        <v>153</v>
      </c>
      <c r="P63" s="20"/>
    </row>
    <row r="64" spans="1:16" ht="18" customHeight="1" x14ac:dyDescent="0.2">
      <c r="A64" s="8">
        <v>39</v>
      </c>
      <c r="B64" s="41" t="str">
        <f>IF(A64&gt;0,LOOKUP(A64,[1]PARTICIPA!A$1:A$65536,[1]PARTICIPA!B$1:B$65536),"")</f>
        <v>GIGOLO</v>
      </c>
      <c r="C64" s="42" t="str">
        <f>IF(A64&gt;0,LOOKUP(A64,[1]PARTICIPA!A$1:A$65536,[1]PARTICIPA!C$1:C$65536),"")</f>
        <v>ROJO PERLA</v>
      </c>
      <c r="D64" s="43" t="str">
        <f>IF(A64&gt;0,(LOOKUP(A64,[1]PARTICIPA!A$1:A$65536,[1]PARTICIPA!G$1:G$65536)&amp;" ("&amp;LOOKUP(A64,[1]PARTICIPA!A$1:A$65536,[1]PARTICIPA!F$1:F$65536)&amp;")")," ")</f>
        <v>PEÑA TRAMONTANA (JESUS MILLA REUS)</v>
      </c>
      <c r="E64" s="44">
        <f>IF(A64&gt;0,LOOKUP(A64,[1]ACTA1!A$1:A$65536,[1]ACTA1!W$1:W$65536),"")</f>
        <v>92</v>
      </c>
      <c r="F64" s="45">
        <f>IF(A64&gt;0,LOOKUP(A64,[1]ACTA2!A$1:A$65536,[1]ACTA2!W$1:W$65536),"")</f>
        <v>240</v>
      </c>
      <c r="G64" s="45">
        <f>IF(A64&gt;0,LOOKUP(A64,[1]ACTA3!A$1:A$65536,[1]ACTA3!W$1:W$65536),"")</f>
        <v>96</v>
      </c>
      <c r="H64" s="46">
        <f>IF(A64&gt;0,LOOKUP(A64,[1]ACTA4!A$1:A$65536,[1]ACTA4!W$1:W$65536),"")</f>
        <v>172</v>
      </c>
      <c r="I64" s="46">
        <f>IF(A64&gt;0,LOOKUP(A64,[1]ACTA5!A$1:A$65536,[1]ACTA5!W$1:W$65536),"")</f>
        <v>236</v>
      </c>
      <c r="J64" s="47">
        <f>IF(A64&gt;0,LOOKUP(A64,[1]ACTA6!A$1:A$65536,[1]ACTA6!W$1:W$65536),"")</f>
        <v>240</v>
      </c>
      <c r="K64" s="46">
        <f>IF(A64&gt;0,LOOKUP(A64,[1]ACTA7!A$1:A$65536,[1]ACTA7!W$1:W$65536),"")</f>
        <v>84</v>
      </c>
      <c r="L64" s="48">
        <f t="shared" si="0"/>
        <v>1160</v>
      </c>
      <c r="M64" s="49">
        <f t="shared" si="1"/>
        <v>61</v>
      </c>
      <c r="N64" s="30">
        <f>CLASIFICACION!$L$3 - L64</f>
        <v>153</v>
      </c>
    </row>
    <row r="65" spans="1:16" ht="18" customHeight="1" x14ac:dyDescent="0.2">
      <c r="A65" s="8">
        <v>100</v>
      </c>
      <c r="B65" s="41" t="str">
        <f>IF(A65&gt;0,LOOKUP(A65,[1]PARTICIPA!A$1:A$65536,[1]PARTICIPA!B$1:B$65536),"")</f>
        <v>VIA DE LA PLATA</v>
      </c>
      <c r="C65" s="42" t="str">
        <f>IF(A65&gt;0,LOOKUP(A65,[1]PARTICIPA!A$1:A$65536,[1]PARTICIPA!C$1:C$65536),"")</f>
        <v>PLATA</v>
      </c>
      <c r="D65" s="43" t="str">
        <f>IF(A65&gt;0,(LOOKUP(A65,[1]PARTICIPA!A$1:A$65536,[1]PARTICIPA!G$1:G$65536)&amp;" ("&amp;LOOKUP(A65,[1]PARTICIPA!A$1:A$65536,[1]PARTICIPA!F$1:F$65536)&amp;")")," ")</f>
        <v>PEÑA LA GUA-GUA (FRANCISCO NAVAS MUÑOZ)</v>
      </c>
      <c r="E65" s="44">
        <f>IF(A65&gt;0,LOOKUP(A65,[1]ACTA1!A$1:A$65536,[1]ACTA1!W$1:W$65536),"")</f>
        <v>92</v>
      </c>
      <c r="F65" s="45">
        <f>IF(A65&gt;0,LOOKUP(A65,[1]ACTA2!A$1:A$65536,[1]ACTA2!W$1:W$65536),"")</f>
        <v>230</v>
      </c>
      <c r="G65" s="45">
        <f>IF(A65&gt;0,LOOKUP(A65,[1]ACTA3!A$1:A$65536,[1]ACTA3!W$1:W$65536),"")</f>
        <v>96</v>
      </c>
      <c r="H65" s="46">
        <f>IF(A65&gt;0,LOOKUP(A65,[1]ACTA4!A$1:A$65536,[1]ACTA4!W$1:W$65536),"")</f>
        <v>172</v>
      </c>
      <c r="I65" s="46">
        <f>IF(A65&gt;0,LOOKUP(A65,[1]ACTA5!A$1:A$65536,[1]ACTA5!W$1:W$65536),"")</f>
        <v>236</v>
      </c>
      <c r="J65" s="47">
        <f>IF(A65&gt;0,LOOKUP(A65,[1]ACTA6!A$1:A$65536,[1]ACTA6!W$1:W$65536),"")</f>
        <v>240</v>
      </c>
      <c r="K65" s="46">
        <f>IF(A65&gt;0,LOOKUP(A65,[1]ACTA7!A$1:A$65536,[1]ACTA7!W$1:W$65536),"")</f>
        <v>84</v>
      </c>
      <c r="L65" s="48">
        <f t="shared" si="0"/>
        <v>1150</v>
      </c>
      <c r="M65" s="49">
        <f t="shared" si="1"/>
        <v>63</v>
      </c>
      <c r="N65" s="30">
        <f>CLASIFICACION!$L$3 - L65</f>
        <v>163</v>
      </c>
    </row>
    <row r="66" spans="1:16" ht="18" customHeight="1" x14ac:dyDescent="0.2">
      <c r="A66" s="8">
        <v>59</v>
      </c>
      <c r="B66" s="41" t="str">
        <f>IF(A66&gt;0,LOOKUP(A66,[1]PARTICIPA!A$1:A$65536,[1]PARTICIPA!B$1:B$65536),"")</f>
        <v>MANDALA</v>
      </c>
      <c r="C66" s="42" t="str">
        <f>IF(A66&gt;0,LOOKUP(A66,[1]PARTICIPA!A$1:A$65536,[1]PARTICIPA!C$1:C$65536),"")</f>
        <v>ROJO</v>
      </c>
      <c r="D66" s="43" t="str">
        <f>IF(A66&gt;0,(LOOKUP(A66,[1]PARTICIPA!A$1:A$65536,[1]PARTICIPA!G$1:G$65536)&amp;" ("&amp;LOOKUP(A66,[1]PARTICIPA!A$1:A$65536,[1]PARTICIPA!F$1:F$65536)&amp;")")," ")</f>
        <v>PEÑA TRAMONTANA (JESUS MILLA REUS)</v>
      </c>
      <c r="E66" s="44">
        <f>IF(A66&gt;0,LOOKUP(A66,[1]ACTA1!A$1:A$65536,[1]ACTA1!W$1:W$65536),"")</f>
        <v>92</v>
      </c>
      <c r="F66" s="45">
        <f>IF(A66&gt;0,LOOKUP(A66,[1]ACTA2!A$1:A$65536,[1]ACTA2!W$1:W$65536),"")</f>
        <v>230</v>
      </c>
      <c r="G66" s="45">
        <f>IF(A66&gt;0,LOOKUP(A66,[1]ACTA3!A$1:A$65536,[1]ACTA3!W$1:W$65536),"")</f>
        <v>96</v>
      </c>
      <c r="H66" s="46">
        <f>IF(A66&gt;0,LOOKUP(A66,[1]ACTA4!A$1:A$65536,[1]ACTA4!W$1:W$65536),"")</f>
        <v>172</v>
      </c>
      <c r="I66" s="46">
        <f>IF(A66&gt;0,LOOKUP(A66,[1]ACTA5!A$1:A$65536,[1]ACTA5!W$1:W$65536),"")</f>
        <v>236</v>
      </c>
      <c r="J66" s="47">
        <f>IF(A66&gt;0,LOOKUP(A66,[1]ACTA6!A$1:A$65536,[1]ACTA6!W$1:W$65536),"")</f>
        <v>240</v>
      </c>
      <c r="K66" s="46">
        <f>IF(A66&gt;0,LOOKUP(A66,[1]ACTA7!A$1:A$65536,[1]ACTA7!W$1:W$65536),"")</f>
        <v>84</v>
      </c>
      <c r="L66" s="48">
        <f t="shared" si="0"/>
        <v>1150</v>
      </c>
      <c r="M66" s="49">
        <f t="shared" si="1"/>
        <v>63</v>
      </c>
      <c r="N66" s="30">
        <f>CLASIFICACION!$L$3 - L66</f>
        <v>163</v>
      </c>
    </row>
    <row r="67" spans="1:16" ht="18" customHeight="1" x14ac:dyDescent="0.2">
      <c r="A67" s="8">
        <v>75</v>
      </c>
      <c r="B67" s="41" t="str">
        <f>IF(A67&gt;0,LOOKUP(A67,[1]PARTICIPA!A$1:A$65536,[1]PARTICIPA!B$1:B$65536),"")</f>
        <v>PANTERA</v>
      </c>
      <c r="C67" s="42" t="str">
        <f>IF(A67&gt;0,LOOKUP(A67,[1]PARTICIPA!A$1:A$65536,[1]PARTICIPA!C$1:C$65536),"")</f>
        <v>AZUL</v>
      </c>
      <c r="D67" s="43" t="str">
        <f>IF(A67&gt;0,(LOOKUP(A67,[1]PARTICIPA!A$1:A$65536,[1]PARTICIPA!G$1:G$65536)&amp;" ("&amp;LOOKUP(A67,[1]PARTICIPA!A$1:A$65536,[1]PARTICIPA!F$1:F$65536)&amp;")")," ")</f>
        <v>PEÑA PRIETO  -  GILARTE (AIHNOA PRIETO GILARTE)</v>
      </c>
      <c r="E67" s="44">
        <f>IF(A67&gt;0,LOOKUP(A67,[1]ACTA1!A$1:A$65536,[1]ACTA1!W$1:W$65536),"")</f>
        <v>92</v>
      </c>
      <c r="F67" s="45">
        <f>IF(A67&gt;0,LOOKUP(A67,[1]ACTA2!A$1:A$65536,[1]ACTA2!W$1:W$65536),"")</f>
        <v>230</v>
      </c>
      <c r="G67" s="45">
        <f>IF(A67&gt;0,LOOKUP(A67,[1]ACTA3!A$1:A$65536,[1]ACTA3!W$1:W$65536),"")</f>
        <v>96</v>
      </c>
      <c r="H67" s="46">
        <f>IF(A67&gt;0,LOOKUP(A67,[1]ACTA4!A$1:A$65536,[1]ACTA4!W$1:W$65536),"")</f>
        <v>172</v>
      </c>
      <c r="I67" s="46">
        <f>IF(A67&gt;0,LOOKUP(A67,[1]ACTA5!A$1:A$65536,[1]ACTA5!W$1:W$65536),"")</f>
        <v>234</v>
      </c>
      <c r="J67" s="47">
        <f>IF(A67&gt;0,LOOKUP(A67,[1]ACTA6!A$1:A$65536,[1]ACTA6!W$1:W$65536),"")</f>
        <v>240</v>
      </c>
      <c r="K67" s="46">
        <f>IF(A67&gt;0,LOOKUP(A67,[1]ACTA7!A$1:A$65536,[1]ACTA7!W$1:W$65536),"")</f>
        <v>84</v>
      </c>
      <c r="L67" s="48">
        <f t="shared" ref="L67:L107" si="2">SUM(E67:K67)</f>
        <v>1148</v>
      </c>
      <c r="M67" s="49">
        <f t="shared" si="1"/>
        <v>65</v>
      </c>
      <c r="N67" s="30">
        <f>CLASIFICACION!$L$3 - L67</f>
        <v>165</v>
      </c>
    </row>
    <row r="68" spans="1:16" ht="18" customHeight="1" x14ac:dyDescent="0.2">
      <c r="A68" s="8">
        <v>63</v>
      </c>
      <c r="B68" s="41" t="str">
        <f>IF(A68&gt;0,LOOKUP(A68,[1]PARTICIPA!A$1:A$65536,[1]PARTICIPA!B$1:B$65536),"")</f>
        <v>MICHELIN</v>
      </c>
      <c r="C68" s="42" t="str">
        <f>IF(A68&gt;0,LOOKUP(A68,[1]PARTICIPA!A$1:A$65536,[1]PARTICIPA!C$1:C$65536),"")</f>
        <v>GAVINO</v>
      </c>
      <c r="D68" s="43" t="str">
        <f>IF(A68&gt;0,(LOOKUP(A68,[1]PARTICIPA!A$1:A$65536,[1]PARTICIPA!G$1:G$65536)&amp;" ("&amp;LOOKUP(A68,[1]PARTICIPA!A$1:A$65536,[1]PARTICIPA!F$1:F$65536)&amp;")")," ")</f>
        <v xml:space="preserve"> (PEDRO MEDINA CORPAS)</v>
      </c>
      <c r="E68" s="44">
        <f>IF(A68&gt;0,LOOKUP(A68,[1]ACTA1!A$1:A$65536,[1]ACTA1!W$1:W$65536),"")</f>
        <v>92</v>
      </c>
      <c r="F68" s="45">
        <f>IF(A68&gt;0,LOOKUP(A68,[1]ACTA2!A$1:A$65536,[1]ACTA2!W$1:W$65536),"")</f>
        <v>240</v>
      </c>
      <c r="G68" s="45">
        <f>IF(A68&gt;0,LOOKUP(A68,[1]ACTA3!A$1:A$65536,[1]ACTA3!W$1:W$65536),"")</f>
        <v>240</v>
      </c>
      <c r="H68" s="46">
        <f>IF(A68&gt;0,LOOKUP(A68,[1]ACTA4!A$1:A$65536,[1]ACTA4!W$1:W$65536),"")</f>
        <v>172</v>
      </c>
      <c r="I68" s="46">
        <f>IF(A68&gt;0,LOOKUP(A68,[1]ACTA5!A$1:A$65536,[1]ACTA5!W$1:W$65536),"")</f>
        <v>236</v>
      </c>
      <c r="J68" s="47">
        <f>IF(A68&gt;0,LOOKUP(A68,[1]ACTA6!A$1:A$65536,[1]ACTA6!W$1:W$65536),"")</f>
        <v>74</v>
      </c>
      <c r="K68" s="46">
        <f>IF(A68&gt;0,LOOKUP(A68,[1]ACTA7!A$1:A$65536,[1]ACTA7!W$1:W$65536),"")</f>
        <v>84</v>
      </c>
      <c r="L68" s="48">
        <f t="shared" si="2"/>
        <v>1138</v>
      </c>
      <c r="M68" s="49">
        <f t="shared" si="1"/>
        <v>66</v>
      </c>
      <c r="N68" s="30">
        <f>CLASIFICACION!$L$3 - L68</f>
        <v>175</v>
      </c>
      <c r="P68" s="20"/>
    </row>
    <row r="69" spans="1:16" ht="18" customHeight="1" x14ac:dyDescent="0.2">
      <c r="A69" s="8">
        <v>98</v>
      </c>
      <c r="B69" s="41" t="str">
        <f>IF(A69&gt;0,LOOKUP(A69,[1]PARTICIPA!A$1:A$65536,[1]PARTICIPA!B$1:B$65536),"")</f>
        <v>TULIPAN</v>
      </c>
      <c r="C69" s="42" t="str">
        <f>IF(A69&gt;0,LOOKUP(A69,[1]PARTICIPA!A$1:A$65536,[1]PARTICIPA!C$1:C$65536),"")</f>
        <v>BAYO COLL</v>
      </c>
      <c r="D69" s="43" t="str">
        <f>IF(A69&gt;0,(LOOKUP(A69,[1]PARTICIPA!A$1:A$65536,[1]PARTICIPA!G$1:G$65536)&amp;" ("&amp;LOOKUP(A69,[1]PARTICIPA!A$1:A$65536,[1]PARTICIPA!F$1:F$65536)&amp;")")," ")</f>
        <v>PEÑA ASFIXIA (LORENZO CABALLERO MORENO)</v>
      </c>
      <c r="E69" s="44">
        <f>IF(A69&gt;0,LOOKUP(A69,[1]ACTA1!A$1:A$65536,[1]ACTA1!W$1:W$65536),"")</f>
        <v>92</v>
      </c>
      <c r="F69" s="45">
        <f>IF(A69&gt;0,LOOKUP(A69,[1]ACTA2!A$1:A$65536,[1]ACTA2!W$1:W$65536),"")</f>
        <v>240</v>
      </c>
      <c r="G69" s="45">
        <f>IF(A69&gt;0,LOOKUP(A69,[1]ACTA3!A$1:A$65536,[1]ACTA3!W$1:W$65536),"")</f>
        <v>240</v>
      </c>
      <c r="H69" s="46">
        <f>IF(A69&gt;0,LOOKUP(A69,[1]ACTA4!A$1:A$65536,[1]ACTA4!W$1:W$65536),"")</f>
        <v>172</v>
      </c>
      <c r="I69" s="46">
        <f>IF(A69&gt;0,LOOKUP(A69,[1]ACTA5!A$1:A$65536,[1]ACTA5!W$1:W$65536),"")</f>
        <v>236</v>
      </c>
      <c r="J69" s="47">
        <f>IF(A69&gt;0,LOOKUP(A69,[1]ACTA6!A$1:A$65536,[1]ACTA6!W$1:W$65536),"")</f>
        <v>74</v>
      </c>
      <c r="K69" s="46">
        <f>IF(A69&gt;0,LOOKUP(A69,[1]ACTA7!A$1:A$65536,[1]ACTA7!W$1:W$65536),"")</f>
        <v>84</v>
      </c>
      <c r="L69" s="48">
        <f t="shared" si="2"/>
        <v>1138</v>
      </c>
      <c r="M69" s="49">
        <f t="shared" si="1"/>
        <v>66</v>
      </c>
      <c r="N69" s="30">
        <f>CLASIFICACION!$L$3 - L69</f>
        <v>175</v>
      </c>
    </row>
    <row r="70" spans="1:16" ht="18" customHeight="1" x14ac:dyDescent="0.2">
      <c r="A70" s="8">
        <v>9</v>
      </c>
      <c r="B70" s="41" t="str">
        <f>IF(A70&gt;0,LOOKUP(A70,[1]PARTICIPA!A$1:A$65536,[1]PARTICIPA!B$1:B$65536),"")</f>
        <v>AMARGO</v>
      </c>
      <c r="C70" s="42" t="str">
        <f>IF(A70&gt;0,LOOKUP(A70,[1]PARTICIPA!A$1:A$65536,[1]PARTICIPA!C$1:C$65536),"")</f>
        <v>MORACHO PL</v>
      </c>
      <c r="D70" s="43" t="str">
        <f>IF(A70&gt;0,(LOOKUP(A70,[1]PARTICIPA!A$1:A$65536,[1]PARTICIPA!G$1:G$65536)&amp;" ("&amp;LOOKUP(A70,[1]PARTICIPA!A$1:A$65536,[1]PARTICIPA!F$1:F$65536)&amp;")")," ")</f>
        <v>PEÑA TRAMONTANA (JESUS MILLA REUS)</v>
      </c>
      <c r="E70" s="44">
        <f>IF(A70&gt;0,LOOKUP(A70,[1]ACTA1!A$1:A$65536,[1]ACTA1!W$1:W$65536),"")</f>
        <v>92</v>
      </c>
      <c r="F70" s="45">
        <f>IF(A70&gt;0,LOOKUP(A70,[1]ACTA2!A$1:A$65536,[1]ACTA2!W$1:W$65536),"")</f>
        <v>240</v>
      </c>
      <c r="G70" s="45">
        <f>IF(A70&gt;0,LOOKUP(A70,[1]ACTA3!A$1:A$65536,[1]ACTA3!W$1:W$65536),"")</f>
        <v>240</v>
      </c>
      <c r="H70" s="46">
        <f>IF(A70&gt;0,LOOKUP(A70,[1]ACTA4!A$1:A$65536,[1]ACTA4!W$1:W$65536),"")</f>
        <v>172</v>
      </c>
      <c r="I70" s="46">
        <f>IF(A70&gt;0,LOOKUP(A70,[1]ACTA5!A$1:A$65536,[1]ACTA5!W$1:W$65536),"")</f>
        <v>236</v>
      </c>
      <c r="J70" s="47">
        <f>IF(A70&gt;0,LOOKUP(A70,[1]ACTA6!A$1:A$65536,[1]ACTA6!W$1:W$65536),"")</f>
        <v>74</v>
      </c>
      <c r="K70" s="46">
        <f>IF(A70&gt;0,LOOKUP(A70,[1]ACTA7!A$1:A$65536,[1]ACTA7!W$1:W$65536),"")</f>
        <v>82</v>
      </c>
      <c r="L70" s="48">
        <f t="shared" si="2"/>
        <v>1136</v>
      </c>
      <c r="M70" s="49">
        <f t="shared" si="1"/>
        <v>68</v>
      </c>
      <c r="N70" s="30">
        <f>CLASIFICACION!$L$3 - L70</f>
        <v>177</v>
      </c>
      <c r="P70" s="20"/>
    </row>
    <row r="71" spans="1:16" ht="18" customHeight="1" x14ac:dyDescent="0.2">
      <c r="A71" s="8">
        <v>71</v>
      </c>
      <c r="B71" s="41" t="str">
        <f>IF(A71&gt;0,LOOKUP(A71,[1]PARTICIPA!A$1:A$65536,[1]PARTICIPA!B$1:B$65536),"")</f>
        <v>ODIN</v>
      </c>
      <c r="C71" s="42" t="str">
        <f>IF(A71&gt;0,LOOKUP(A71,[1]PARTICIPA!A$1:A$65536,[1]PARTICIPA!C$1:C$65536),"")</f>
        <v>AZUL</v>
      </c>
      <c r="D71" s="43" t="str">
        <f>IF(A71&gt;0,(LOOKUP(A71,[1]PARTICIPA!A$1:A$65536,[1]PARTICIPA!G$1:G$65536)&amp;" ("&amp;LOOKUP(A71,[1]PARTICIPA!A$1:A$65536,[1]PARTICIPA!F$1:F$65536)&amp;")")," ")</f>
        <v>PEÑA PRIETO  -  GILARTE (AIHNOA PRIETO GILARTE)</v>
      </c>
      <c r="E71" s="44">
        <f>IF(A71&gt;0,LOOKUP(A71,[1]ACTA1!A$1:A$65536,[1]ACTA1!W$1:W$65536),"")</f>
        <v>92</v>
      </c>
      <c r="F71" s="45">
        <f>IF(A71&gt;0,LOOKUP(A71,[1]ACTA2!A$1:A$65536,[1]ACTA2!W$1:W$65536),"")</f>
        <v>72</v>
      </c>
      <c r="G71" s="45">
        <f>IF(A71&gt;0,LOOKUP(A71,[1]ACTA3!A$1:A$65536,[1]ACTA3!W$1:W$65536),"")</f>
        <v>240</v>
      </c>
      <c r="H71" s="46">
        <f>IF(A71&gt;0,LOOKUP(A71,[1]ACTA4!A$1:A$65536,[1]ACTA4!W$1:W$65536),"")</f>
        <v>172</v>
      </c>
      <c r="I71" s="46">
        <f>IF(A71&gt;0,LOOKUP(A71,[1]ACTA5!A$1:A$65536,[1]ACTA5!W$1:W$65536),"")</f>
        <v>236</v>
      </c>
      <c r="J71" s="47">
        <f>IF(A71&gt;0,LOOKUP(A71,[1]ACTA6!A$1:A$65536,[1]ACTA6!W$1:W$65536),"")</f>
        <v>240</v>
      </c>
      <c r="K71" s="46">
        <f>IF(A71&gt;0,LOOKUP(A71,[1]ACTA7!A$1:A$65536,[1]ACTA7!W$1:W$65536),"")</f>
        <v>84</v>
      </c>
      <c r="L71" s="48">
        <f t="shared" si="2"/>
        <v>1136</v>
      </c>
      <c r="M71" s="49">
        <f t="shared" si="1"/>
        <v>68</v>
      </c>
      <c r="N71" s="30">
        <f>CLASIFICACION!$L$3 - L71</f>
        <v>177</v>
      </c>
      <c r="P71" s="20"/>
    </row>
    <row r="72" spans="1:16" ht="18" customHeight="1" x14ac:dyDescent="0.2">
      <c r="A72" s="8">
        <v>80</v>
      </c>
      <c r="B72" s="41" t="str">
        <f>IF(A72&gt;0,LOOKUP(A72,[1]PARTICIPA!A$1:A$65536,[1]PARTICIPA!B$1:B$65536),"")</f>
        <v>PIRELLI</v>
      </c>
      <c r="C72" s="42" t="str">
        <f>IF(A72&gt;0,LOOKUP(A72,[1]PARTICIPA!A$1:A$65536,[1]PARTICIPA!C$1:C$65536),"")</f>
        <v>ROJO</v>
      </c>
      <c r="D72" s="43" t="str">
        <f>IF(A72&gt;0,(LOOKUP(A72,[1]PARTICIPA!A$1:A$65536,[1]PARTICIPA!G$1:G$65536)&amp;" ("&amp;LOOKUP(A72,[1]PARTICIPA!A$1:A$65536,[1]PARTICIPA!F$1:F$65536)&amp;")")," ")</f>
        <v>PEÑA TRAMONTANA (JESUS MILLA REUS)</v>
      </c>
      <c r="E72" s="44">
        <f>IF(A72&gt;0,LOOKUP(A72,[1]ACTA1!A$1:A$65536,[1]ACTA1!W$1:W$65536),"")</f>
        <v>92</v>
      </c>
      <c r="F72" s="45">
        <f>IF(A72&gt;0,LOOKUP(A72,[1]ACTA2!A$1:A$65536,[1]ACTA2!W$1:W$65536),"")</f>
        <v>72</v>
      </c>
      <c r="G72" s="45">
        <f>IF(A72&gt;0,LOOKUP(A72,[1]ACTA3!A$1:A$65536,[1]ACTA3!W$1:W$65536),"")</f>
        <v>240</v>
      </c>
      <c r="H72" s="46">
        <f>IF(A72&gt;0,LOOKUP(A72,[1]ACTA4!A$1:A$65536,[1]ACTA4!W$1:W$65536),"")</f>
        <v>172</v>
      </c>
      <c r="I72" s="46">
        <f>IF(A72&gt;0,LOOKUP(A72,[1]ACTA5!A$1:A$65536,[1]ACTA5!W$1:W$65536),"")</f>
        <v>236</v>
      </c>
      <c r="J72" s="47">
        <f>IF(A72&gt;0,LOOKUP(A72,[1]ACTA6!A$1:A$65536,[1]ACTA6!W$1:W$65536),"")</f>
        <v>240</v>
      </c>
      <c r="K72" s="46">
        <f>IF(A72&gt;0,LOOKUP(A72,[1]ACTA7!A$1:A$65536,[1]ACTA7!W$1:W$65536),"")</f>
        <v>84</v>
      </c>
      <c r="L72" s="48">
        <f t="shared" si="2"/>
        <v>1136</v>
      </c>
      <c r="M72" s="49">
        <f t="shared" si="1"/>
        <v>68</v>
      </c>
      <c r="N72" s="30">
        <f>CLASIFICACION!$L$3 - L72</f>
        <v>177</v>
      </c>
      <c r="P72" s="20"/>
    </row>
    <row r="73" spans="1:16" ht="18" customHeight="1" x14ac:dyDescent="0.2">
      <c r="A73" s="8">
        <v>14</v>
      </c>
      <c r="B73" s="41" t="str">
        <f>IF(A73&gt;0,LOOKUP(A73,[1]PARTICIPA!A$1:A$65536,[1]PARTICIPA!B$1:B$65536),"")</f>
        <v>ARTESANO</v>
      </c>
      <c r="C73" s="42" t="str">
        <f>IF(A73&gt;0,LOOKUP(A73,[1]PARTICIPA!A$1:A$65536,[1]PARTICIPA!C$1:C$65536),"")</f>
        <v>AZUL</v>
      </c>
      <c r="D73" s="43" t="str">
        <f>IF(A73&gt;0,(LOOKUP(A73,[1]PARTICIPA!A$1:A$65536,[1]PARTICIPA!G$1:G$65536)&amp;" ("&amp;LOOKUP(A73,[1]PARTICIPA!A$1:A$65536,[1]PARTICIPA!F$1:F$65536)&amp;")")," ")</f>
        <v>MANUEL RUBIO E HIJOS (MANUEL RUBIO OTERO)</v>
      </c>
      <c r="E73" s="44">
        <f>IF(A73&gt;0,LOOKUP(A73,[1]ACTA1!A$1:A$65536,[1]ACTA1!W$1:W$65536),"")</f>
        <v>92</v>
      </c>
      <c r="F73" s="45">
        <f>IF(A73&gt;0,LOOKUP(A73,[1]ACTA2!A$1:A$65536,[1]ACTA2!W$1:W$65536),"")</f>
        <v>62</v>
      </c>
      <c r="G73" s="45">
        <f>IF(A73&gt;0,LOOKUP(A73,[1]ACTA3!A$1:A$65536,[1]ACTA3!W$1:W$65536),"")</f>
        <v>240</v>
      </c>
      <c r="H73" s="46">
        <f>IF(A73&gt;0,LOOKUP(A73,[1]ACTA4!A$1:A$65536,[1]ACTA4!W$1:W$65536),"")</f>
        <v>172</v>
      </c>
      <c r="I73" s="46">
        <f>IF(A73&gt;0,LOOKUP(A73,[1]ACTA5!A$1:A$65536,[1]ACTA5!W$1:W$65536),"")</f>
        <v>236</v>
      </c>
      <c r="J73" s="47">
        <f>IF(A73&gt;0,LOOKUP(A73,[1]ACTA6!A$1:A$65536,[1]ACTA6!W$1:W$65536),"")</f>
        <v>240</v>
      </c>
      <c r="K73" s="46">
        <f>IF(A73&gt;0,LOOKUP(A73,[1]ACTA7!A$1:A$65536,[1]ACTA7!W$1:W$65536),"")</f>
        <v>84</v>
      </c>
      <c r="L73" s="48">
        <f t="shared" si="2"/>
        <v>1126</v>
      </c>
      <c r="M73" s="49">
        <f t="shared" si="1"/>
        <v>71</v>
      </c>
      <c r="N73" s="30">
        <f>CLASIFICACION!$L$3 - L73</f>
        <v>187</v>
      </c>
    </row>
    <row r="74" spans="1:16" ht="18" customHeight="1" x14ac:dyDescent="0.2">
      <c r="A74" s="8">
        <v>45</v>
      </c>
      <c r="B74" s="41" t="str">
        <f>IF(A74&gt;0,LOOKUP(A74,[1]PARTICIPA!A$1:A$65536,[1]PARTICIPA!B$1:B$65536),"")</f>
        <v>JAVI</v>
      </c>
      <c r="C74" s="42" t="str">
        <f>IF(A74&gt;0,LOOKUP(A74,[1]PARTICIPA!A$1:A$65536,[1]PARTICIPA!C$1:C$65536),"")</f>
        <v>ROJO</v>
      </c>
      <c r="D74" s="43" t="str">
        <f>IF(A74&gt;0,(LOOKUP(A74,[1]PARTICIPA!A$1:A$65536,[1]PARTICIPA!G$1:G$65536)&amp;" ("&amp;LOOKUP(A74,[1]PARTICIPA!A$1:A$65536,[1]PARTICIPA!F$1:F$65536)&amp;")")," ")</f>
        <v>PAULA SANCHEZ- FEDE (PAULA SANCHEZ ACOSTA)</v>
      </c>
      <c r="E74" s="44">
        <f>IF(A74&gt;0,LOOKUP(A74,[1]ACTA1!A$1:A$65536,[1]ACTA1!W$1:W$65536),"")</f>
        <v>92</v>
      </c>
      <c r="F74" s="45">
        <f>IF(A74&gt;0,LOOKUP(A74,[1]ACTA2!A$1:A$65536,[1]ACTA2!W$1:W$65536),"")</f>
        <v>240</v>
      </c>
      <c r="G74" s="45">
        <f>IF(A74&gt;0,LOOKUP(A74,[1]ACTA3!A$1:A$65536,[1]ACTA3!W$1:W$65536),"")</f>
        <v>50</v>
      </c>
      <c r="H74" s="46">
        <f>IF(A74&gt;0,LOOKUP(A74,[1]ACTA4!A$1:A$65536,[1]ACTA4!W$1:W$65536),"")</f>
        <v>172</v>
      </c>
      <c r="I74" s="46">
        <f>IF(A74&gt;0,LOOKUP(A74,[1]ACTA5!A$1:A$65536,[1]ACTA5!W$1:W$65536),"")</f>
        <v>236</v>
      </c>
      <c r="J74" s="47">
        <f>IF(A74&gt;0,LOOKUP(A74,[1]ACTA6!A$1:A$65536,[1]ACTA6!W$1:W$65536),"")</f>
        <v>240</v>
      </c>
      <c r="K74" s="46">
        <f>IF(A74&gt;0,LOOKUP(A74,[1]ACTA7!A$1:A$65536,[1]ACTA7!W$1:W$65536),"")</f>
        <v>84</v>
      </c>
      <c r="L74" s="48">
        <f t="shared" si="2"/>
        <v>1114</v>
      </c>
      <c r="M74" s="49">
        <f t="shared" si="1"/>
        <v>72</v>
      </c>
      <c r="N74" s="30">
        <f>CLASIFICACION!$L$3 - L74</f>
        <v>199</v>
      </c>
      <c r="P74" s="20"/>
    </row>
    <row r="75" spans="1:16" ht="18" customHeight="1" x14ac:dyDescent="0.2">
      <c r="A75" s="8">
        <v>83</v>
      </c>
      <c r="B75" s="41" t="str">
        <f>IF(A75&gt;0,LOOKUP(A75,[1]PARTICIPA!A$1:A$65536,[1]PARTICIPA!B$1:B$65536),"")</f>
        <v>POKER</v>
      </c>
      <c r="C75" s="42" t="str">
        <f>IF(A75&gt;0,LOOKUP(A75,[1]PARTICIPA!A$1:A$65536,[1]PARTICIPA!C$1:C$65536),"")</f>
        <v>ROJO</v>
      </c>
      <c r="D75" s="43" t="str">
        <f>IF(A75&gt;0,(LOOKUP(A75,[1]PARTICIPA!A$1:A$65536,[1]PARTICIPA!G$1:G$65536)&amp;" ("&amp;LOOKUP(A75,[1]PARTICIPA!A$1:A$65536,[1]PARTICIPA!F$1:F$65536)&amp;")")," ")</f>
        <v xml:space="preserve"> (PEDRO LOAISA MORENO)</v>
      </c>
      <c r="E75" s="44">
        <f>IF(A75&gt;0,LOOKUP(A75,[1]ACTA1!A$1:A$65536,[1]ACTA1!W$1:W$65536),"")</f>
        <v>92</v>
      </c>
      <c r="F75" s="45">
        <f>IF(A75&gt;0,LOOKUP(A75,[1]ACTA2!A$1:A$65536,[1]ACTA2!W$1:W$65536),"")</f>
        <v>200</v>
      </c>
      <c r="G75" s="45">
        <f>IF(A75&gt;0,LOOKUP(A75,[1]ACTA3!A$1:A$65536,[1]ACTA3!W$1:W$65536),"")</f>
        <v>84</v>
      </c>
      <c r="H75" s="46">
        <f>IF(A75&gt;0,LOOKUP(A75,[1]ACTA4!A$1:A$65536,[1]ACTA4!W$1:W$65536),"")</f>
        <v>172</v>
      </c>
      <c r="I75" s="46">
        <f>IF(A75&gt;0,LOOKUP(A75,[1]ACTA5!A$1:A$65536,[1]ACTA5!W$1:W$65536),"")</f>
        <v>236</v>
      </c>
      <c r="J75" s="47">
        <f>IF(A75&gt;0,LOOKUP(A75,[1]ACTA6!A$1:A$65536,[1]ACTA6!W$1:W$65536),"")</f>
        <v>240</v>
      </c>
      <c r="K75" s="46">
        <f>IF(A75&gt;0,LOOKUP(A75,[1]ACTA7!A$1:A$65536,[1]ACTA7!W$1:W$65536),"")</f>
        <v>84</v>
      </c>
      <c r="L75" s="48">
        <f t="shared" si="2"/>
        <v>1108</v>
      </c>
      <c r="M75" s="49">
        <f t="shared" si="1"/>
        <v>73</v>
      </c>
      <c r="N75" s="30">
        <f>CLASIFICACION!$L$3 - L75</f>
        <v>205</v>
      </c>
    </row>
    <row r="76" spans="1:16" ht="18" customHeight="1" x14ac:dyDescent="0.2">
      <c r="A76" s="8">
        <v>29</v>
      </c>
      <c r="B76" s="41" t="str">
        <f>IF(A76&gt;0,LOOKUP(A76,[1]PARTICIPA!A$1:A$65536,[1]PARTICIPA!B$1:B$65536),"")</f>
        <v>CUARTOS</v>
      </c>
      <c r="C76" s="42" t="str">
        <f>IF(A76&gt;0,LOOKUP(A76,[1]PARTICIPA!A$1:A$65536,[1]PARTICIPA!C$1:C$65536),"")</f>
        <v>MORACHO</v>
      </c>
      <c r="D76" s="43" t="str">
        <f>IF(A76&gt;0,(LOOKUP(A76,[1]PARTICIPA!A$1:A$65536,[1]PARTICIPA!G$1:G$65536)&amp;" ("&amp;LOOKUP(A76,[1]PARTICIPA!A$1:A$65536,[1]PARTICIPA!F$1:F$65536)&amp;")")," ")</f>
        <v>JAVIER SANCHEZ-MANOLO SÁNCHEZ (JOSE FELIX SÁNCHEZ RUIZ)</v>
      </c>
      <c r="E76" s="44">
        <f>IF(A76&gt;0,LOOKUP(A76,[1]ACTA1!A$1:A$65536,[1]ACTA1!W$1:W$65536),"")</f>
        <v>92</v>
      </c>
      <c r="F76" s="45">
        <f>IF(A76&gt;0,LOOKUP(A76,[1]ACTA2!A$1:A$65536,[1]ACTA2!W$1:W$65536),"")</f>
        <v>230</v>
      </c>
      <c r="G76" s="45">
        <f>IF(A76&gt;0,LOOKUP(A76,[1]ACTA3!A$1:A$65536,[1]ACTA3!W$1:W$65536),"")</f>
        <v>54</v>
      </c>
      <c r="H76" s="46">
        <f>IF(A76&gt;0,LOOKUP(A76,[1]ACTA4!A$1:A$65536,[1]ACTA4!W$1:W$65536),"")</f>
        <v>172</v>
      </c>
      <c r="I76" s="46">
        <f>IF(A76&gt;0,LOOKUP(A76,[1]ACTA5!A$1:A$65536,[1]ACTA5!W$1:W$65536),"")</f>
        <v>236</v>
      </c>
      <c r="J76" s="47">
        <f>IF(A76&gt;0,LOOKUP(A76,[1]ACTA6!A$1:A$65536,[1]ACTA6!W$1:W$65536),"")</f>
        <v>240</v>
      </c>
      <c r="K76" s="46">
        <f>IF(A76&gt;0,LOOKUP(A76,[1]ACTA7!A$1:A$65536,[1]ACTA7!W$1:W$65536),"")</f>
        <v>84</v>
      </c>
      <c r="L76" s="48">
        <f t="shared" si="2"/>
        <v>1108</v>
      </c>
      <c r="M76" s="49">
        <f t="shared" si="1"/>
        <v>73</v>
      </c>
      <c r="N76" s="30">
        <f>CLASIFICACION!$L$3 - L76</f>
        <v>205</v>
      </c>
    </row>
    <row r="77" spans="1:16" ht="18" customHeight="1" x14ac:dyDescent="0.2">
      <c r="A77" s="8">
        <v>70</v>
      </c>
      <c r="B77" s="41" t="str">
        <f>IF(A77&gt;0,LOOKUP(A77,[1]PARTICIPA!A$1:A$65536,[1]PARTICIPA!B$1:B$65536),"")</f>
        <v>NOSTANTE</v>
      </c>
      <c r="C77" s="42" t="str">
        <f>IF(A77&gt;0,LOOKUP(A77,[1]PARTICIPA!A$1:A$65536,[1]PARTICIPA!C$1:C$65536),"")</f>
        <v>TOSCADO</v>
      </c>
      <c r="D77" s="43" t="str">
        <f>IF(A77&gt;0,(LOOKUP(A77,[1]PARTICIPA!A$1:A$65536,[1]PARTICIPA!G$1:G$65536)&amp;" ("&amp;LOOKUP(A77,[1]PARTICIPA!A$1:A$65536,[1]PARTICIPA!F$1:F$65536)&amp;")")," ")</f>
        <v>PEÑA NOCHE Y DIA (ROBERTO SANCHEZ SANCHEZ)</v>
      </c>
      <c r="E77" s="44">
        <f>IF(A77&gt;0,LOOKUP(A77,[1]ACTA1!A$1:A$65536,[1]ACTA1!W$1:W$65536),"")</f>
        <v>92</v>
      </c>
      <c r="F77" s="45">
        <f>IF(A77&gt;0,LOOKUP(A77,[1]ACTA2!A$1:A$65536,[1]ACTA2!W$1:W$65536),"")</f>
        <v>240</v>
      </c>
      <c r="G77" s="45">
        <f>IF(A77&gt;0,LOOKUP(A77,[1]ACTA3!A$1:A$65536,[1]ACTA3!W$1:W$65536),"")</f>
        <v>42</v>
      </c>
      <c r="H77" s="46">
        <f>IF(A77&gt;0,LOOKUP(A77,[1]ACTA4!A$1:A$65536,[1]ACTA4!W$1:W$65536),"")</f>
        <v>172</v>
      </c>
      <c r="I77" s="46">
        <f>IF(A77&gt;0,LOOKUP(A77,[1]ACTA5!A$1:A$65536,[1]ACTA5!W$1:W$65536),"")</f>
        <v>236</v>
      </c>
      <c r="J77" s="47">
        <f>IF(A77&gt;0,LOOKUP(A77,[1]ACTA6!A$1:A$65536,[1]ACTA6!W$1:W$65536),"")</f>
        <v>240</v>
      </c>
      <c r="K77" s="46">
        <f>IF(A77&gt;0,LOOKUP(A77,[1]ACTA7!A$1:A$65536,[1]ACTA7!W$1:W$65536),"")</f>
        <v>84</v>
      </c>
      <c r="L77" s="48">
        <f t="shared" si="2"/>
        <v>1106</v>
      </c>
      <c r="M77" s="49">
        <f t="shared" si="1"/>
        <v>75</v>
      </c>
      <c r="N77" s="30">
        <f>CLASIFICACION!$L$3 - L77</f>
        <v>207</v>
      </c>
      <c r="P77" s="20"/>
    </row>
    <row r="78" spans="1:16" ht="18" customHeight="1" x14ac:dyDescent="0.2">
      <c r="A78" s="8">
        <v>105</v>
      </c>
      <c r="B78" s="41" t="str">
        <f>IF(A78&gt;0,LOOKUP(A78,[1]PARTICIPA!A$1:A$65536,[1]PARTICIPA!B$1:B$65536),"")</f>
        <v>YES WE CAN</v>
      </c>
      <c r="C78" s="42" t="str">
        <f>IF(A78&gt;0,LOOKUP(A78,[1]PARTICIPA!A$1:A$65536,[1]PARTICIPA!C$1:C$65536),"")</f>
        <v>ROJO</v>
      </c>
      <c r="D78" s="43" t="str">
        <f>IF(A78&gt;0,(LOOKUP(A78,[1]PARTICIPA!A$1:A$65536,[1]PARTICIPA!G$1:G$65536)&amp;" ("&amp;LOOKUP(A78,[1]PARTICIPA!A$1:A$65536,[1]PARTICIPA!F$1:F$65536)&amp;")")," ")</f>
        <v>PEÑA LA GUA-GUA (FRANCISCO NAVAS MUÑOZ)</v>
      </c>
      <c r="E78" s="44">
        <f>IF(A78&gt;0,LOOKUP(A78,[1]ACTA1!A$1:A$65536,[1]ACTA1!W$1:W$65536),"")</f>
        <v>92</v>
      </c>
      <c r="F78" s="45">
        <f>IF(A78&gt;0,LOOKUP(A78,[1]ACTA2!A$1:A$65536,[1]ACTA2!W$1:W$65536),"")</f>
        <v>230</v>
      </c>
      <c r="G78" s="45">
        <f>IF(A78&gt;0,LOOKUP(A78,[1]ACTA3!A$1:A$65536,[1]ACTA3!W$1:W$65536),"")</f>
        <v>42</v>
      </c>
      <c r="H78" s="46">
        <f>IF(A78&gt;0,LOOKUP(A78,[1]ACTA4!A$1:A$65536,[1]ACTA4!W$1:W$65536),"")</f>
        <v>172</v>
      </c>
      <c r="I78" s="46">
        <f>IF(A78&gt;0,LOOKUP(A78,[1]ACTA5!A$1:A$65536,[1]ACTA5!W$1:W$65536),"")</f>
        <v>245</v>
      </c>
      <c r="J78" s="47">
        <f>IF(A78&gt;0,LOOKUP(A78,[1]ACTA6!A$1:A$65536,[1]ACTA6!W$1:W$65536),"")</f>
        <v>240</v>
      </c>
      <c r="K78" s="46">
        <f>IF(A78&gt;0,LOOKUP(A78,[1]ACTA7!A$1:A$65536,[1]ACTA7!W$1:W$65536),"")</f>
        <v>84</v>
      </c>
      <c r="L78" s="48">
        <f t="shared" si="2"/>
        <v>1105</v>
      </c>
      <c r="M78" s="49">
        <f t="shared" si="1"/>
        <v>76</v>
      </c>
      <c r="N78" s="30">
        <f>CLASIFICACION!$L$3 - L78</f>
        <v>208</v>
      </c>
      <c r="P78" s="20"/>
    </row>
    <row r="79" spans="1:16" ht="18" customHeight="1" x14ac:dyDescent="0.2">
      <c r="A79" s="8">
        <v>78</v>
      </c>
      <c r="B79" s="41" t="str">
        <f>IF(A79&gt;0,LOOKUP(A79,[1]PARTICIPA!A$1:A$65536,[1]PARTICIPA!B$1:B$65536),"")</f>
        <v>PIENSA Y APUNTA</v>
      </c>
      <c r="C79" s="42" t="str">
        <f>IF(A79&gt;0,LOOKUP(A79,[1]PARTICIPA!A$1:A$65536,[1]PARTICIPA!C$1:C$65536),"")</f>
        <v>ROJO</v>
      </c>
      <c r="D79" s="43" t="str">
        <f>IF(A79&gt;0,(LOOKUP(A79,[1]PARTICIPA!A$1:A$65536,[1]PARTICIPA!G$1:G$65536)&amp;" ("&amp;LOOKUP(A79,[1]PARTICIPA!A$1:A$65536,[1]PARTICIPA!F$1:F$65536)&amp;")")," ")</f>
        <v>JAVIER SANCHEZ-MANOLO SÁNCHEZ (JOSE FELIX SÁNCHEZ RUIZ)</v>
      </c>
      <c r="E79" s="44">
        <f>IF(A79&gt;0,LOOKUP(A79,[1]ACTA1!A$1:A$65536,[1]ACTA1!W$1:W$65536),"")</f>
        <v>92</v>
      </c>
      <c r="F79" s="45">
        <f>IF(A79&gt;0,LOOKUP(A79,[1]ACTA2!A$1:A$65536,[1]ACTA2!W$1:W$65536),"")</f>
        <v>240</v>
      </c>
      <c r="G79" s="45">
        <f>IF(A79&gt;0,LOOKUP(A79,[1]ACTA3!A$1:A$65536,[1]ACTA3!W$1:W$65536),"")</f>
        <v>36</v>
      </c>
      <c r="H79" s="46">
        <f>IF(A79&gt;0,LOOKUP(A79,[1]ACTA4!A$1:A$65536,[1]ACTA4!W$1:W$65536),"")</f>
        <v>172</v>
      </c>
      <c r="I79" s="46">
        <f>IF(A79&gt;0,LOOKUP(A79,[1]ACTA5!A$1:A$65536,[1]ACTA5!W$1:W$65536),"")</f>
        <v>236</v>
      </c>
      <c r="J79" s="47">
        <f>IF(A79&gt;0,LOOKUP(A79,[1]ACTA6!A$1:A$65536,[1]ACTA6!W$1:W$65536),"")</f>
        <v>240</v>
      </c>
      <c r="K79" s="46">
        <f>IF(A79&gt;0,LOOKUP(A79,[1]ACTA7!A$1:A$65536,[1]ACTA7!W$1:W$65536),"")</f>
        <v>84</v>
      </c>
      <c r="L79" s="48">
        <f t="shared" si="2"/>
        <v>1100</v>
      </c>
      <c r="M79" s="49">
        <f t="shared" si="1"/>
        <v>77</v>
      </c>
      <c r="N79" s="30">
        <f>CLASIFICACION!$L$3 - L79</f>
        <v>213</v>
      </c>
      <c r="P79" s="20"/>
    </row>
    <row r="80" spans="1:16" ht="18" customHeight="1" x14ac:dyDescent="0.2">
      <c r="A80" s="8">
        <v>42</v>
      </c>
      <c r="B80" s="41" t="str">
        <f>IF(A80&gt;0,LOOKUP(A80,[1]PARTICIPA!A$1:A$65536,[1]PARTICIPA!B$1:B$65536),"")</f>
        <v>GUMBALL</v>
      </c>
      <c r="C80" s="42" t="str">
        <f>IF(A80&gt;0,LOOKUP(A80,[1]PARTICIPA!A$1:A$65536,[1]PARTICIPA!C$1:C$65536),"")</f>
        <v>AZUL</v>
      </c>
      <c r="D80" s="43" t="str">
        <f>IF(A80&gt;0,(LOOKUP(A80,[1]PARTICIPA!A$1:A$65536,[1]PARTICIPA!G$1:G$65536)&amp;" ("&amp;LOOKUP(A80,[1]PARTICIPA!A$1:A$65536,[1]PARTICIPA!F$1:F$65536)&amp;")")," ")</f>
        <v>PEÑA AZAHARA (MIGUEL MOLINA BAENA)</v>
      </c>
      <c r="E80" s="44">
        <f>IF(A80&gt;0,LOOKUP(A80,[1]ACTA1!A$1:A$65536,[1]ACTA1!W$1:W$65536),"")</f>
        <v>92</v>
      </c>
      <c r="F80" s="45">
        <f>IF(A80&gt;0,LOOKUP(A80,[1]ACTA2!A$1:A$65536,[1]ACTA2!W$1:W$65536),"")</f>
        <v>240</v>
      </c>
      <c r="G80" s="45">
        <f>IF(A80&gt;0,LOOKUP(A80,[1]ACTA3!A$1:A$65536,[1]ACTA3!W$1:W$65536),"")</f>
        <v>36</v>
      </c>
      <c r="H80" s="46">
        <f>IF(A80&gt;0,LOOKUP(A80,[1]ACTA4!A$1:A$65536,[1]ACTA4!W$1:W$65536),"")</f>
        <v>172</v>
      </c>
      <c r="I80" s="46">
        <f>IF(A80&gt;0,LOOKUP(A80,[1]ACTA5!A$1:A$65536,[1]ACTA5!W$1:W$65536),"")</f>
        <v>236</v>
      </c>
      <c r="J80" s="47">
        <f>IF(A80&gt;0,LOOKUP(A80,[1]ACTA6!A$1:A$65536,[1]ACTA6!W$1:W$65536),"")</f>
        <v>240</v>
      </c>
      <c r="K80" s="46">
        <f>IF(A80&gt;0,LOOKUP(A80,[1]ACTA7!A$1:A$65536,[1]ACTA7!W$1:W$65536),"")</f>
        <v>84</v>
      </c>
      <c r="L80" s="48">
        <f t="shared" si="2"/>
        <v>1100</v>
      </c>
      <c r="M80" s="49">
        <f t="shared" si="1"/>
        <v>77</v>
      </c>
      <c r="N80" s="30">
        <f>CLASIFICACION!$L$3 - L80</f>
        <v>213</v>
      </c>
      <c r="P80" s="20"/>
    </row>
    <row r="81" spans="1:16" ht="18" customHeight="1" x14ac:dyDescent="0.2">
      <c r="A81" s="8">
        <v>44</v>
      </c>
      <c r="B81" s="41" t="str">
        <f>IF(A81&gt;0,LOOKUP(A81,[1]PARTICIPA!A$1:A$65536,[1]PARTICIPA!B$1:B$65536),"")</f>
        <v>J J</v>
      </c>
      <c r="C81" s="42" t="str">
        <f>IF(A81&gt;0,LOOKUP(A81,[1]PARTICIPA!A$1:A$65536,[1]PARTICIPA!C$1:C$65536),"")</f>
        <v>AZUL</v>
      </c>
      <c r="D81" s="43" t="str">
        <f>IF(A81&gt;0,(LOOKUP(A81,[1]PARTICIPA!A$1:A$65536,[1]PARTICIPA!G$1:G$65536)&amp;" ("&amp;LOOKUP(A81,[1]PARTICIPA!A$1:A$65536,[1]PARTICIPA!F$1:F$65536)&amp;")")," ")</f>
        <v xml:space="preserve"> (YASMINA GUIJARRO VALDIVIA)</v>
      </c>
      <c r="E81" s="44">
        <f>IF(A81&gt;0,LOOKUP(A81,[1]ACTA1!A$1:A$65536,[1]ACTA1!W$1:W$65536),"")</f>
        <v>92</v>
      </c>
      <c r="F81" s="45">
        <f>IF(A81&gt;0,LOOKUP(A81,[1]ACTA2!A$1:A$65536,[1]ACTA2!W$1:W$65536),"")</f>
        <v>232</v>
      </c>
      <c r="G81" s="45">
        <f>IF(A81&gt;0,LOOKUP(A81,[1]ACTA3!A$1:A$65536,[1]ACTA3!W$1:W$65536),"")</f>
        <v>36</v>
      </c>
      <c r="H81" s="46">
        <f>IF(A81&gt;0,LOOKUP(A81,[1]ACTA4!A$1:A$65536,[1]ACTA4!W$1:W$65536),"")</f>
        <v>172</v>
      </c>
      <c r="I81" s="46">
        <f>IF(A81&gt;0,LOOKUP(A81,[1]ACTA5!A$1:A$65536,[1]ACTA5!W$1:W$65536),"")</f>
        <v>236</v>
      </c>
      <c r="J81" s="47">
        <f>IF(A81&gt;0,LOOKUP(A81,[1]ACTA6!A$1:A$65536,[1]ACTA6!W$1:W$65536),"")</f>
        <v>240</v>
      </c>
      <c r="K81" s="46">
        <f>IF(A81&gt;0,LOOKUP(A81,[1]ACTA7!A$1:A$65536,[1]ACTA7!W$1:W$65536),"")</f>
        <v>84</v>
      </c>
      <c r="L81" s="48">
        <f t="shared" si="2"/>
        <v>1092</v>
      </c>
      <c r="M81" s="49">
        <f t="shared" si="1"/>
        <v>79</v>
      </c>
      <c r="N81" s="30">
        <f>CLASIFICACION!$L$3 - L81</f>
        <v>221</v>
      </c>
    </row>
    <row r="82" spans="1:16" ht="18" customHeight="1" x14ac:dyDescent="0.2">
      <c r="A82" s="8">
        <v>37</v>
      </c>
      <c r="B82" s="41" t="str">
        <f>IF(A82&gt;0,LOOKUP(A82,[1]PARTICIPA!A$1:A$65536,[1]PARTICIPA!B$1:B$65536),"")</f>
        <v>FLECHA</v>
      </c>
      <c r="C82" s="42" t="str">
        <f>IF(A82&gt;0,LOOKUP(A82,[1]PARTICIPA!A$1:A$65536,[1]PARTICIPA!C$1:C$65536),"")</f>
        <v>AZUL</v>
      </c>
      <c r="D82" s="43" t="str">
        <f>IF(A82&gt;0,(LOOKUP(A82,[1]PARTICIPA!A$1:A$65536,[1]PARTICIPA!G$1:G$65536)&amp;" ("&amp;LOOKUP(A82,[1]PARTICIPA!A$1:A$65536,[1]PARTICIPA!F$1:F$65536)&amp;")")," ")</f>
        <v xml:space="preserve"> (YASMINA GUIJARRO VALDIVIA)</v>
      </c>
      <c r="E82" s="44">
        <f>IF(A82&gt;0,LOOKUP(A82,[1]ACTA1!A$1:A$65536,[1]ACTA1!W$1:W$65536),"")</f>
        <v>92</v>
      </c>
      <c r="F82" s="45">
        <f>IF(A82&gt;0,LOOKUP(A82,[1]ACTA2!A$1:A$65536,[1]ACTA2!W$1:W$65536),"")</f>
        <v>230</v>
      </c>
      <c r="G82" s="45">
        <f>IF(A82&gt;0,LOOKUP(A82,[1]ACTA3!A$1:A$65536,[1]ACTA3!W$1:W$65536),"")</f>
        <v>36</v>
      </c>
      <c r="H82" s="46">
        <f>IF(A82&gt;0,LOOKUP(A82,[1]ACTA4!A$1:A$65536,[1]ACTA4!W$1:W$65536),"")</f>
        <v>172</v>
      </c>
      <c r="I82" s="46">
        <f>IF(A82&gt;0,LOOKUP(A82,[1]ACTA5!A$1:A$65536,[1]ACTA5!W$1:W$65536),"")</f>
        <v>236</v>
      </c>
      <c r="J82" s="47">
        <f>IF(A82&gt;0,LOOKUP(A82,[1]ACTA6!A$1:A$65536,[1]ACTA6!W$1:W$65536),"")</f>
        <v>240</v>
      </c>
      <c r="K82" s="46">
        <f>IF(A82&gt;0,LOOKUP(A82,[1]ACTA7!A$1:A$65536,[1]ACTA7!W$1:W$65536),"")</f>
        <v>84</v>
      </c>
      <c r="L82" s="48">
        <f t="shared" si="2"/>
        <v>1090</v>
      </c>
      <c r="M82" s="49">
        <f t="shared" si="1"/>
        <v>80</v>
      </c>
      <c r="N82" s="30">
        <f>CLASIFICACION!$L$3 - L82</f>
        <v>223</v>
      </c>
    </row>
    <row r="83" spans="1:16" ht="18" customHeight="1" x14ac:dyDescent="0.2">
      <c r="A83" s="8">
        <v>60</v>
      </c>
      <c r="B83" s="41" t="str">
        <f>IF(A83&gt;0,LOOKUP(A83,[1]PARTICIPA!A$1:A$65536,[1]PARTICIPA!B$1:B$65536),"")</f>
        <v>MARCO ANA</v>
      </c>
      <c r="C83" s="42" t="str">
        <f>IF(A83&gt;0,LOOKUP(A83,[1]PARTICIPA!A$1:A$65536,[1]PARTICIPA!C$1:C$65536),"")</f>
        <v>ROJO</v>
      </c>
      <c r="D83" s="43" t="str">
        <f>IF(A83&gt;0,(LOOKUP(A83,[1]PARTICIPA!A$1:A$65536,[1]PARTICIPA!G$1:G$65536)&amp;" ("&amp;LOOKUP(A83,[1]PARTICIPA!A$1:A$65536,[1]PARTICIPA!F$1:F$65536)&amp;")")," ")</f>
        <v xml:space="preserve"> (PEDRO LOAISA MORENO)</v>
      </c>
      <c r="E83" s="44">
        <f>IF(A83&gt;0,LOOKUP(A83,[1]ACTA1!A$1:A$65536,[1]ACTA1!W$1:W$65536),"")</f>
        <v>92</v>
      </c>
      <c r="F83" s="45">
        <f>IF(A83&gt;0,LOOKUP(A83,[1]ACTA2!A$1:A$65536,[1]ACTA2!W$1:W$65536),"")</f>
        <v>176</v>
      </c>
      <c r="G83" s="45">
        <f>IF(A83&gt;0,LOOKUP(A83,[1]ACTA3!A$1:A$65536,[1]ACTA3!W$1:W$65536),"")</f>
        <v>240</v>
      </c>
      <c r="H83" s="46">
        <f>IF(A83&gt;0,LOOKUP(A83,[1]ACTA4!A$1:A$65536,[1]ACTA4!W$1:W$65536),"")</f>
        <v>172</v>
      </c>
      <c r="I83" s="46">
        <f>IF(A83&gt;0,LOOKUP(A83,[1]ACTA5!A$1:A$65536,[1]ACTA5!W$1:W$65536),"")</f>
        <v>236</v>
      </c>
      <c r="J83" s="47">
        <f>IF(A83&gt;0,LOOKUP(A83,[1]ACTA6!A$1:A$65536,[1]ACTA6!W$1:W$65536),"")</f>
        <v>74</v>
      </c>
      <c r="K83" s="46">
        <f>IF(A83&gt;0,LOOKUP(A83,[1]ACTA7!A$1:A$65536,[1]ACTA7!W$1:W$65536),"")</f>
        <v>66</v>
      </c>
      <c r="L83" s="48">
        <f t="shared" si="2"/>
        <v>1056</v>
      </c>
      <c r="M83" s="49">
        <f t="shared" si="1"/>
        <v>81</v>
      </c>
      <c r="N83" s="30">
        <f>CLASIFICACION!$L$3 - L83</f>
        <v>257</v>
      </c>
    </row>
    <row r="84" spans="1:16" ht="18" customHeight="1" x14ac:dyDescent="0.2">
      <c r="A84" s="8">
        <v>17</v>
      </c>
      <c r="B84" s="41" t="str">
        <f>IF(A84&gt;0,LOOKUP(A84,[1]PARTICIPA!A$1:A$65536,[1]PARTICIPA!B$1:B$65536),"")</f>
        <v>BARROCO</v>
      </c>
      <c r="C84" s="42" t="str">
        <f>IF(A84&gt;0,LOOKUP(A84,[1]PARTICIPA!A$1:A$65536,[1]PARTICIPA!C$1:C$65536),"")</f>
        <v>BAYO</v>
      </c>
      <c r="D84" s="43" t="str">
        <f>IF(A84&gt;0,(LOOKUP(A84,[1]PARTICIPA!A$1:A$65536,[1]PARTICIPA!G$1:G$65536)&amp;" ("&amp;LOOKUP(A84,[1]PARTICIPA!A$1:A$65536,[1]PARTICIPA!F$1:F$65536)&amp;")")," ")</f>
        <v xml:space="preserve"> (FERNANDO MARTIN OJEDA)</v>
      </c>
      <c r="E84" s="44">
        <f>IF(A84&gt;0,LOOKUP(A84,[1]ACTA1!A$1:A$65536,[1]ACTA1!W$1:W$65536),"")</f>
        <v>92</v>
      </c>
      <c r="F84" s="45">
        <f>IF(A84&gt;0,LOOKUP(A84,[1]ACTA2!A$1:A$65536,[1]ACTA2!W$1:W$65536),"")</f>
        <v>202</v>
      </c>
      <c r="G84" s="45">
        <f>IF(A84&gt;0,LOOKUP(A84,[1]ACTA3!A$1:A$65536,[1]ACTA3!W$1:W$65536),"")</f>
        <v>36</v>
      </c>
      <c r="H84" s="46">
        <f>IF(A84&gt;0,LOOKUP(A84,[1]ACTA4!A$1:A$65536,[1]ACTA4!W$1:W$65536),"")</f>
        <v>172</v>
      </c>
      <c r="I84" s="46">
        <f>IF(A84&gt;0,LOOKUP(A84,[1]ACTA5!A$1:A$65536,[1]ACTA5!W$1:W$65536),"")</f>
        <v>226</v>
      </c>
      <c r="J84" s="47">
        <f>IF(A84&gt;0,LOOKUP(A84,[1]ACTA6!A$1:A$65536,[1]ACTA6!W$1:W$65536),"")</f>
        <v>240</v>
      </c>
      <c r="K84" s="46">
        <f>IF(A84&gt;0,LOOKUP(A84,[1]ACTA7!A$1:A$65536,[1]ACTA7!W$1:W$65536),"")</f>
        <v>84</v>
      </c>
      <c r="L84" s="48">
        <f t="shared" si="2"/>
        <v>1052</v>
      </c>
      <c r="M84" s="49">
        <f t="shared" si="1"/>
        <v>82</v>
      </c>
      <c r="N84" s="30">
        <f>CLASIFICACION!$L$3 - L84</f>
        <v>261</v>
      </c>
    </row>
    <row r="85" spans="1:16" ht="18" customHeight="1" x14ac:dyDescent="0.2">
      <c r="A85" s="8">
        <v>43</v>
      </c>
      <c r="B85" s="41" t="str">
        <f>IF(A85&gt;0,LOOKUP(A85,[1]PARTICIPA!A$1:A$65536,[1]PARTICIPA!B$1:B$65536),"")</f>
        <v>INVERNALIA</v>
      </c>
      <c r="C85" s="42" t="str">
        <f>IF(A85&gt;0,LOOKUP(A85,[1]PARTICIPA!A$1:A$65536,[1]PARTICIPA!C$1:C$65536),"")</f>
        <v>TOSCADO</v>
      </c>
      <c r="D85" s="43" t="str">
        <f>IF(A85&gt;0,(LOOKUP(A85,[1]PARTICIPA!A$1:A$65536,[1]PARTICIPA!G$1:G$65536)&amp;" ("&amp;LOOKUP(A85,[1]PARTICIPA!A$1:A$65536,[1]PARTICIPA!F$1:F$65536)&amp;")")," ")</f>
        <v>PEÑA AZAHARA (MIGUEL MOLINA BAENA)</v>
      </c>
      <c r="E85" s="44">
        <f>IF(A85&gt;0,LOOKUP(A85,[1]ACTA1!A$1:A$65536,[1]ACTA1!W$1:W$65536),"")</f>
        <v>92</v>
      </c>
      <c r="F85" s="45">
        <f>IF(A85&gt;0,LOOKUP(A85,[1]ACTA2!A$1:A$65536,[1]ACTA2!W$1:W$65536),"")</f>
        <v>176</v>
      </c>
      <c r="G85" s="45">
        <f>IF(A85&gt;0,LOOKUP(A85,[1]ACTA3!A$1:A$65536,[1]ACTA3!W$1:W$65536),"")</f>
        <v>42</v>
      </c>
      <c r="H85" s="46">
        <f>IF(A85&gt;0,LOOKUP(A85,[1]ACTA4!A$1:A$65536,[1]ACTA4!W$1:W$65536),"")</f>
        <v>172</v>
      </c>
      <c r="I85" s="46">
        <f>IF(A85&gt;0,LOOKUP(A85,[1]ACTA5!A$1:A$65536,[1]ACTA5!W$1:W$65536),"")</f>
        <v>245</v>
      </c>
      <c r="J85" s="47">
        <f>IF(A85&gt;0,LOOKUP(A85,[1]ACTA6!A$1:A$65536,[1]ACTA6!W$1:W$65536),"")</f>
        <v>240</v>
      </c>
      <c r="K85" s="46">
        <f>IF(A85&gt;0,LOOKUP(A85,[1]ACTA7!A$1:A$65536,[1]ACTA7!W$1:W$65536),"")</f>
        <v>84</v>
      </c>
      <c r="L85" s="48">
        <f t="shared" si="2"/>
        <v>1051</v>
      </c>
      <c r="M85" s="49">
        <f t="shared" si="1"/>
        <v>83</v>
      </c>
      <c r="N85" s="30">
        <f>CLASIFICACION!$L$3 - L85</f>
        <v>262</v>
      </c>
      <c r="P85" s="20"/>
    </row>
    <row r="86" spans="1:16" ht="18" customHeight="1" x14ac:dyDescent="0.2">
      <c r="A86" s="8">
        <v>7</v>
      </c>
      <c r="B86" s="41" t="str">
        <f>IF(A86&gt;0,LOOKUP(A86,[1]PARTICIPA!A$1:A$65536,[1]PARTICIPA!B$1:B$65536),"")</f>
        <v>AGUACATE</v>
      </c>
      <c r="C86" s="42" t="str">
        <f>IF(A86&gt;0,LOOKUP(A86,[1]PARTICIPA!A$1:A$65536,[1]PARTICIPA!C$1:C$65536),"")</f>
        <v>ROJO</v>
      </c>
      <c r="D86" s="43" t="str">
        <f>IF(A86&gt;0,(LOOKUP(A86,[1]PARTICIPA!A$1:A$65536,[1]PARTICIPA!G$1:G$65536)&amp;" ("&amp;LOOKUP(A86,[1]PARTICIPA!A$1:A$65536,[1]PARTICIPA!F$1:F$65536)&amp;")")," ")</f>
        <v>PEÑA AZUL Y ORO 2017 (ANTONIO BELLIDO MORILLA)</v>
      </c>
      <c r="E86" s="44">
        <f>IF(A86&gt;0,LOOKUP(A86,[1]ACTA1!A$1:A$65536,[1]ACTA1!W$1:W$65536),"")</f>
        <v>92</v>
      </c>
      <c r="F86" s="45">
        <f>IF(A86&gt;0,LOOKUP(A86,[1]ACTA2!A$1:A$65536,[1]ACTA2!W$1:W$65536),"")</f>
        <v>240</v>
      </c>
      <c r="G86" s="45">
        <f>IF(A86&gt;0,LOOKUP(A86,[1]ACTA3!A$1:A$65536,[1]ACTA3!W$1:W$65536),"")</f>
        <v>240</v>
      </c>
      <c r="H86" s="46">
        <f>IF(A86&gt;0,LOOKUP(A86,[1]ACTA4!A$1:A$65536,[1]ACTA4!W$1:W$65536),"")</f>
        <v>20</v>
      </c>
      <c r="I86" s="46">
        <f>IF(A86&gt;0,LOOKUP(A86,[1]ACTA5!A$1:A$65536,[1]ACTA5!W$1:W$65536),"")</f>
        <v>140</v>
      </c>
      <c r="J86" s="47">
        <f>IF(A86&gt;0,LOOKUP(A86,[1]ACTA6!A$1:A$65536,[1]ACTA6!W$1:W$65536),"")</f>
        <v>240</v>
      </c>
      <c r="K86" s="46">
        <f>IF(A86&gt;0,LOOKUP(A86,[1]ACTA7!A$1:A$65536,[1]ACTA7!W$1:W$65536),"")</f>
        <v>76</v>
      </c>
      <c r="L86" s="48">
        <f t="shared" si="2"/>
        <v>1048</v>
      </c>
      <c r="M86" s="49">
        <f t="shared" si="1"/>
        <v>84</v>
      </c>
      <c r="N86" s="30">
        <f>CLASIFICACION!$L$3 - L86</f>
        <v>265</v>
      </c>
    </row>
    <row r="87" spans="1:16" ht="18" customHeight="1" x14ac:dyDescent="0.2">
      <c r="A87" s="8">
        <v>90</v>
      </c>
      <c r="B87" s="41" t="str">
        <f>IF(A87&gt;0,LOOKUP(A87,[1]PARTICIPA!A$1:A$65536,[1]PARTICIPA!B$1:B$65536),"")</f>
        <v>TELESCOPIO</v>
      </c>
      <c r="C87" s="42" t="str">
        <f>IF(A87&gt;0,LOOKUP(A87,[1]PARTICIPA!A$1:A$65536,[1]PARTICIPA!C$1:C$65536),"")</f>
        <v>AZUL</v>
      </c>
      <c r="D87" s="43" t="str">
        <f>IF(A87&gt;0,(LOOKUP(A87,[1]PARTICIPA!A$1:A$65536,[1]PARTICIPA!G$1:G$65536)&amp;" ("&amp;LOOKUP(A87,[1]PARTICIPA!A$1:A$65536,[1]PARTICIPA!F$1:F$65536)&amp;")")," ")</f>
        <v xml:space="preserve"> (JOSE LUIS PEREZ LARA)</v>
      </c>
      <c r="E87" s="44">
        <f>IF(A87&gt;0,LOOKUP(A87,[1]ACTA1!A$1:A$65536,[1]ACTA1!W$1:W$65536),"")</f>
        <v>92</v>
      </c>
      <c r="F87" s="45">
        <f>IF(A87&gt;0,LOOKUP(A87,[1]ACTA2!A$1:A$65536,[1]ACTA2!W$1:W$65536),"")</f>
        <v>142</v>
      </c>
      <c r="G87" s="45">
        <f>IF(A87&gt;0,LOOKUP(A87,[1]ACTA3!A$1:A$65536,[1]ACTA3!W$1:W$65536),"")</f>
        <v>36</v>
      </c>
      <c r="H87" s="46">
        <f>IF(A87&gt;0,LOOKUP(A87,[1]ACTA4!A$1:A$65536,[1]ACTA4!W$1:W$65536),"")</f>
        <v>172</v>
      </c>
      <c r="I87" s="46">
        <f>IF(A87&gt;0,LOOKUP(A87,[1]ACTA5!A$1:A$65536,[1]ACTA5!W$1:W$65536),"")</f>
        <v>236</v>
      </c>
      <c r="J87" s="47">
        <f>IF(A87&gt;0,LOOKUP(A87,[1]ACTA6!A$1:A$65536,[1]ACTA6!W$1:W$65536),"")</f>
        <v>236</v>
      </c>
      <c r="K87" s="46">
        <f>IF(A87&gt;0,LOOKUP(A87,[1]ACTA7!A$1:A$65536,[1]ACTA7!W$1:W$65536),"")</f>
        <v>84</v>
      </c>
      <c r="L87" s="48">
        <f t="shared" si="2"/>
        <v>998</v>
      </c>
      <c r="M87" s="49">
        <f t="shared" si="1"/>
        <v>85</v>
      </c>
      <c r="N87" s="30">
        <f>CLASIFICACION!$L$3 - L87</f>
        <v>315</v>
      </c>
      <c r="P87" s="20"/>
    </row>
    <row r="88" spans="1:16" ht="18" customHeight="1" x14ac:dyDescent="0.2">
      <c r="A88" s="8">
        <v>1</v>
      </c>
      <c r="B88" s="41" t="str">
        <f>IF(A88&gt;0,LOOKUP(A88,[1]PARTICIPA!A$1:A$65536,[1]PARTICIPA!B$1:B$65536),"")</f>
        <v>17 - BAYO</v>
      </c>
      <c r="C88" s="42" t="str">
        <f>IF(A88&gt;0,LOOKUP(A88,[1]PARTICIPA!A$1:A$65536,[1]PARTICIPA!C$1:C$65536),"")</f>
        <v>BAYO</v>
      </c>
      <c r="D88" s="43" t="str">
        <f>IF(A88&gt;0,(LOOKUP(A88,[1]PARTICIPA!A$1:A$65536,[1]PARTICIPA!G$1:G$65536)&amp;" ("&amp;LOOKUP(A88,[1]PARTICIPA!A$1:A$65536,[1]PARTICIPA!F$1:F$65536)&amp;")")," ")</f>
        <v xml:space="preserve"> (SALVADOR PEREZ COVALEA)</v>
      </c>
      <c r="E88" s="44">
        <f>IF(A88&gt;0,LOOKUP(A88,[1]ACTA1!A$1:A$65536,[1]ACTA1!W$1:W$65536),"")</f>
        <v>4</v>
      </c>
      <c r="F88" s="45" t="s">
        <v>14</v>
      </c>
      <c r="G88" s="45">
        <f>IF(A88&gt;0,LOOKUP(A88,[1]ACTA3!A$1:A$65536,[1]ACTA3!W$1:W$65536),"")</f>
        <v>240</v>
      </c>
      <c r="H88" s="46">
        <f>IF(A88&gt;0,LOOKUP(A88,[1]ACTA4!A$1:A$65536,[1]ACTA4!W$1:W$65536),"")</f>
        <v>172</v>
      </c>
      <c r="I88" s="46">
        <f>IF(A88&gt;0,LOOKUP(A88,[1]ACTA5!A$1:A$65536,[1]ACTA5!W$1:W$65536),"")</f>
        <v>236</v>
      </c>
      <c r="J88" s="47">
        <f>IF(A88&gt;0,LOOKUP(A88,[1]ACTA6!A$1:A$65536,[1]ACTA6!W$1:W$65536),"")</f>
        <v>240</v>
      </c>
      <c r="K88" s="46">
        <f>IF(A88&gt;0,LOOKUP(A88,[1]ACTA7!A$1:A$65536,[1]ACTA7!W$1:W$65536),"")</f>
        <v>84</v>
      </c>
      <c r="L88" s="48">
        <f t="shared" si="2"/>
        <v>976</v>
      </c>
      <c r="M88" s="49">
        <f t="shared" si="1"/>
        <v>86</v>
      </c>
      <c r="N88" s="30">
        <f>CLASIFICACION!$L$3 - L88</f>
        <v>337</v>
      </c>
    </row>
    <row r="89" spans="1:16" ht="18" customHeight="1" x14ac:dyDescent="0.2">
      <c r="A89" s="8">
        <v>3</v>
      </c>
      <c r="B89" s="41" t="str">
        <f>IF(A89&gt;0,LOOKUP(A89,[1]PARTICIPA!A$1:A$65536,[1]PARTICIPA!B$1:B$65536),"")</f>
        <v>94 - AZUL</v>
      </c>
      <c r="C89" s="42" t="str">
        <f>IF(A89&gt;0,LOOKUP(A89,[1]PARTICIPA!A$1:A$65536,[1]PARTICIPA!C$1:C$65536),"")</f>
        <v>AZUL</v>
      </c>
      <c r="D89" s="43" t="str">
        <f>IF(A89&gt;0,(LOOKUP(A89,[1]PARTICIPA!A$1:A$65536,[1]PARTICIPA!G$1:G$65536)&amp;" ("&amp;LOOKUP(A89,[1]PARTICIPA!A$1:A$65536,[1]PARTICIPA!F$1:F$65536)&amp;")")," ")</f>
        <v xml:space="preserve"> (SALVADOR PEREZ COVALEA)</v>
      </c>
      <c r="E89" s="44">
        <f>IF(A89&gt;0,LOOKUP(A89,[1]ACTA1!A$1:A$65536,[1]ACTA1!W$1:W$65536),"")</f>
        <v>92</v>
      </c>
      <c r="F89" s="45">
        <f>IF(A89&gt;0,LOOKUP(A89,[1]ACTA2!A$1:A$65536,[1]ACTA2!W$1:W$65536),"")</f>
        <v>72</v>
      </c>
      <c r="G89" s="45">
        <f>IF(A89&gt;0,LOOKUP(A89,[1]ACTA3!A$1:A$65536,[1]ACTA3!W$1:W$65536),"")</f>
        <v>240</v>
      </c>
      <c r="H89" s="46">
        <f>IF(A89&gt;0,LOOKUP(A89,[1]ACTA4!A$1:A$65536,[1]ACTA4!W$1:W$65536),"")</f>
        <v>172</v>
      </c>
      <c r="I89" s="46">
        <f>IF(A89&gt;0,LOOKUP(A89,[1]ACTA5!A$1:A$65536,[1]ACTA5!W$1:W$65536),"")</f>
        <v>236</v>
      </c>
      <c r="J89" s="47">
        <f>IF(A89&gt;0,LOOKUP(A89,[1]ACTA6!A$1:A$65536,[1]ACTA6!W$1:W$65536),"")</f>
        <v>28</v>
      </c>
      <c r="K89" s="46">
        <f>IF(A89&gt;0,LOOKUP(A89,[1]ACTA7!A$1:A$65536,[1]ACTA7!W$1:W$65536),"")</f>
        <v>84</v>
      </c>
      <c r="L89" s="48">
        <f t="shared" si="2"/>
        <v>924</v>
      </c>
      <c r="M89" s="49">
        <f t="shared" si="1"/>
        <v>87</v>
      </c>
      <c r="N89" s="30">
        <f>CLASIFICACION!$L$3 - L89</f>
        <v>389</v>
      </c>
    </row>
    <row r="90" spans="1:16" ht="18" customHeight="1" x14ac:dyDescent="0.2">
      <c r="A90" s="8">
        <v>62</v>
      </c>
      <c r="B90" s="41" t="str">
        <f>IF(A90&gt;0,LOOKUP(A90,[1]PARTICIPA!A$1:A$65536,[1]PARTICIPA!B$1:B$65536),"")</f>
        <v>MESSENGER</v>
      </c>
      <c r="C90" s="42" t="str">
        <f>IF(A90&gt;0,LOOKUP(A90,[1]PARTICIPA!A$1:A$65536,[1]PARTICIPA!C$1:C$65536),"")</f>
        <v>TOSCADO</v>
      </c>
      <c r="D90" s="43" t="str">
        <f>IF(A90&gt;0,(LOOKUP(A90,[1]PARTICIPA!A$1:A$65536,[1]PARTICIPA!G$1:G$65536)&amp;" ("&amp;LOOKUP(A90,[1]PARTICIPA!A$1:A$65536,[1]PARTICIPA!F$1:F$65536)&amp;")")," ")</f>
        <v>PEÑA TRAMONTANA (JESUS MILLA REUS)</v>
      </c>
      <c r="E90" s="44">
        <f>IF(A90&gt;0,LOOKUP(A90,[1]ACTA1!A$1:A$65536,[1]ACTA1!W$1:W$65536),"")</f>
        <v>92</v>
      </c>
      <c r="F90" s="45">
        <f>IF(A90&gt;0,LOOKUP(A90,[1]ACTA2!A$1:A$65536,[1]ACTA2!W$1:W$65536),"")</f>
        <v>160</v>
      </c>
      <c r="G90" s="45">
        <f>IF(A90&gt;0,LOOKUP(A90,[1]ACTA3!A$1:A$65536,[1]ACTA3!W$1:W$65536),"")</f>
        <v>96</v>
      </c>
      <c r="H90" s="46">
        <f>IF(A90&gt;0,LOOKUP(A90,[1]ACTA4!A$1:A$65536,[1]ACTA4!W$1:W$65536),"")</f>
        <v>172</v>
      </c>
      <c r="I90" s="46">
        <f>IF(A90&gt;0,LOOKUP(A90,[1]ACTA5!A$1:A$65536,[1]ACTA5!W$1:W$65536),"")</f>
        <v>245</v>
      </c>
      <c r="J90" s="47">
        <f>IF(A90&gt;0,LOOKUP(A90,[1]ACTA6!A$1:A$65536,[1]ACTA6!W$1:W$65536),"")</f>
        <v>74</v>
      </c>
      <c r="K90" s="46">
        <f>IF(A90&gt;0,LOOKUP(A90,[1]ACTA7!A$1:A$65536,[1]ACTA7!W$1:W$65536),"")</f>
        <v>84</v>
      </c>
      <c r="L90" s="48">
        <f t="shared" si="2"/>
        <v>923</v>
      </c>
      <c r="M90" s="49">
        <f t="shared" si="1"/>
        <v>88</v>
      </c>
      <c r="N90" s="30">
        <f>CLASIFICACION!$L$3 - L90</f>
        <v>390</v>
      </c>
      <c r="P90" s="20"/>
    </row>
    <row r="91" spans="1:16" ht="18" customHeight="1" x14ac:dyDescent="0.2">
      <c r="A91" s="8">
        <v>51</v>
      </c>
      <c r="B91" s="41" t="str">
        <f>IF(A91&gt;0,LOOKUP(A91,[1]PARTICIPA!A$1:A$65536,[1]PARTICIPA!B$1:B$65536),"")</f>
        <v>LARIOS</v>
      </c>
      <c r="C91" s="42" t="str">
        <f>IF(A91&gt;0,LOOKUP(A91,[1]PARTICIPA!A$1:A$65536,[1]PARTICIPA!C$1:C$65536),"")</f>
        <v>BLANCO</v>
      </c>
      <c r="D91" s="43" t="str">
        <f>IF(A91&gt;0,(LOOKUP(A91,[1]PARTICIPA!A$1:A$65536,[1]PARTICIPA!G$1:G$65536)&amp;" ("&amp;LOOKUP(A91,[1]PARTICIPA!A$1:A$65536,[1]PARTICIPA!F$1:F$65536)&amp;")")," ")</f>
        <v xml:space="preserve"> (PEDRO MORALES MUÑOZ)</v>
      </c>
      <c r="E91" s="44">
        <f>IF(A91&gt;0,LOOKUP(A91,[1]ACTA1!A$1:A$65536,[1]ACTA1!W$1:W$65536),"")</f>
        <v>92</v>
      </c>
      <c r="F91" s="45">
        <f>IF(A91&gt;0,LOOKUP(A91,[1]ACTA2!A$1:A$65536,[1]ACTA2!W$1:W$65536),"")</f>
        <v>230</v>
      </c>
      <c r="G91" s="45">
        <f>IF(A91&gt;0,LOOKUP(A91,[1]ACTA3!A$1:A$65536,[1]ACTA3!W$1:W$65536),"")</f>
        <v>36</v>
      </c>
      <c r="H91" s="46">
        <f>IF(A91&gt;0,LOOKUP(A91,[1]ACTA4!A$1:A$65536,[1]ACTA4!W$1:W$65536),"")</f>
        <v>172</v>
      </c>
      <c r="I91" s="46">
        <f>IF(A91&gt;0,LOOKUP(A91,[1]ACTA5!A$1:A$65536,[1]ACTA5!W$1:W$65536),"")</f>
        <v>236</v>
      </c>
      <c r="J91" s="47">
        <f>IF(A91&gt;0,LOOKUP(A91,[1]ACTA6!A$1:A$65536,[1]ACTA6!W$1:W$65536),"")</f>
        <v>64</v>
      </c>
      <c r="K91" s="46">
        <f>IF(A91&gt;0,LOOKUP(A91,[1]ACTA7!A$1:A$65536,[1]ACTA7!W$1:W$65536),"")</f>
        <v>84</v>
      </c>
      <c r="L91" s="48">
        <f t="shared" si="2"/>
        <v>914</v>
      </c>
      <c r="M91" s="49">
        <f t="shared" si="1"/>
        <v>89</v>
      </c>
      <c r="N91" s="30">
        <f>CLASIFICACION!$L$3 - L91</f>
        <v>399</v>
      </c>
      <c r="P91" s="20"/>
    </row>
    <row r="92" spans="1:16" ht="18" customHeight="1" x14ac:dyDescent="0.2">
      <c r="A92" s="8">
        <v>31</v>
      </c>
      <c r="B92" s="41" t="str">
        <f>IF(A92&gt;0,LOOKUP(A92,[1]PARTICIPA!A$1:A$65536,[1]PARTICIPA!B$1:B$65536),"")</f>
        <v>DANUBIO</v>
      </c>
      <c r="C92" s="42" t="str">
        <f>IF(A92&gt;0,LOOKUP(A92,[1]PARTICIPA!A$1:A$65536,[1]PARTICIPA!C$1:C$65536),"")</f>
        <v>AZUL</v>
      </c>
      <c r="D92" s="43" t="str">
        <f>IF(A92&gt;0,(LOOKUP(A92,[1]PARTICIPA!A$1:A$65536,[1]PARTICIPA!G$1:G$65536)&amp;" ("&amp;LOOKUP(A92,[1]PARTICIPA!A$1:A$65536,[1]PARTICIPA!F$1:F$65536)&amp;")")," ")</f>
        <v>PEÑA DON PIMPON (JOSE MARTA FLORES)</v>
      </c>
      <c r="E92" s="44">
        <f>IF(A92&gt;0,LOOKUP(A92,[1]ACTA1!A$1:A$65536,[1]ACTA1!W$1:W$65536),"")</f>
        <v>92</v>
      </c>
      <c r="F92" s="45">
        <f>IF(A92&gt;0,LOOKUP(A92,[1]ACTA2!A$1:A$65536,[1]ACTA2!W$1:W$65536),"")</f>
        <v>38</v>
      </c>
      <c r="G92" s="45">
        <f>IF(A92&gt;0,LOOKUP(A92,[1]ACTA3!A$1:A$65536,[1]ACTA3!W$1:W$65536),"")</f>
        <v>12</v>
      </c>
      <c r="H92" s="46">
        <f>IF(A92&gt;0,LOOKUP(A92,[1]ACTA4!A$1:A$65536,[1]ACTA4!W$1:W$65536),"")</f>
        <v>172</v>
      </c>
      <c r="I92" s="46">
        <f>IF(A92&gt;0,LOOKUP(A92,[1]ACTA5!A$1:A$65536,[1]ACTA5!W$1:W$65536),"")</f>
        <v>236</v>
      </c>
      <c r="J92" s="47">
        <f>IF(A92&gt;0,LOOKUP(A92,[1]ACTA6!A$1:A$65536,[1]ACTA6!W$1:W$65536),"")</f>
        <v>240</v>
      </c>
      <c r="K92" s="46">
        <f>IF(A92&gt;0,LOOKUP(A92,[1]ACTA7!A$1:A$65536,[1]ACTA7!W$1:W$65536),"")</f>
        <v>84</v>
      </c>
      <c r="L92" s="48">
        <f t="shared" si="2"/>
        <v>874</v>
      </c>
      <c r="M92" s="49">
        <f t="shared" si="1"/>
        <v>90</v>
      </c>
      <c r="N92" s="30">
        <f>CLASIFICACION!$L$3 - L92</f>
        <v>439</v>
      </c>
      <c r="P92" s="20"/>
    </row>
    <row r="93" spans="1:16" ht="18" customHeight="1" x14ac:dyDescent="0.2">
      <c r="A93" s="8">
        <v>15</v>
      </c>
      <c r="B93" s="41" t="str">
        <f>IF(A93&gt;0,LOOKUP(A93,[1]PARTICIPA!A$1:A$65536,[1]PARTICIPA!B$1:B$65536),"")</f>
        <v>ASTRO REY</v>
      </c>
      <c r="C93" s="42" t="str">
        <f>IF(A93&gt;0,LOOKUP(A93,[1]PARTICIPA!A$1:A$65536,[1]PARTICIPA!C$1:C$65536),"")</f>
        <v>BAYO</v>
      </c>
      <c r="D93" s="43" t="str">
        <f>IF(A93&gt;0,(LOOKUP(A93,[1]PARTICIPA!A$1:A$65536,[1]PARTICIPA!G$1:G$65536)&amp;" ("&amp;LOOKUP(A93,[1]PARTICIPA!A$1:A$65536,[1]PARTICIPA!F$1:F$65536)&amp;")")," ")</f>
        <v>PEÑA AZAHARA (MIGUEL MOLINA BAENA)</v>
      </c>
      <c r="E93" s="44">
        <f>IF(A93&gt;0,LOOKUP(A93,[1]ACTA1!A$1:A$65536,[1]ACTA1!W$1:W$65536),"")</f>
        <v>92</v>
      </c>
      <c r="F93" s="45">
        <f>IF(A93&gt;0,LOOKUP(A93,[1]ACTA2!A$1:A$65536,[1]ACTA2!W$1:W$65536),"")</f>
        <v>182</v>
      </c>
      <c r="G93" s="45">
        <f>IF(A93&gt;0,LOOKUP(A93,[1]ACTA3!A$1:A$65536,[1]ACTA3!W$1:W$65536),"")</f>
        <v>36</v>
      </c>
      <c r="H93" s="46">
        <f>IF(A93&gt;0,LOOKUP(A93,[1]ACTA4!A$1:A$65536,[1]ACTA4!W$1:W$65536),"")</f>
        <v>172</v>
      </c>
      <c r="I93" s="46">
        <f>IF(A93&gt;0,LOOKUP(A93,[1]ACTA5!A$1:A$65536,[1]ACTA5!W$1:W$65536),"")</f>
        <v>245</v>
      </c>
      <c r="J93" s="47">
        <f>IF(A93&gt;0,LOOKUP(A93,[1]ACTA6!A$1:A$65536,[1]ACTA6!W$1:W$65536),"")</f>
        <v>28</v>
      </c>
      <c r="K93" s="46">
        <f>IF(A93&gt;0,LOOKUP(A93,[1]ACTA7!A$1:A$65536,[1]ACTA7!W$1:W$65536),"")</f>
        <v>84</v>
      </c>
      <c r="L93" s="48">
        <f t="shared" si="2"/>
        <v>839</v>
      </c>
      <c r="M93" s="49">
        <f t="shared" si="1"/>
        <v>91</v>
      </c>
      <c r="N93" s="30">
        <f>CLASIFICACION!$L$3 - L93</f>
        <v>474</v>
      </c>
      <c r="P93" s="20"/>
    </row>
    <row r="94" spans="1:16" ht="18" customHeight="1" x14ac:dyDescent="0.2">
      <c r="A94" s="8">
        <v>101</v>
      </c>
      <c r="B94" s="41" t="str">
        <f>IF(A94&gt;0,LOOKUP(A94,[1]PARTICIPA!A$1:A$65536,[1]PARTICIPA!B$1:B$65536),"")</f>
        <v>VIGOROSO</v>
      </c>
      <c r="C94" s="42" t="str">
        <f>IF(A94&gt;0,LOOKUP(A94,[1]PARTICIPA!A$1:A$65536,[1]PARTICIPA!C$1:C$65536),"")</f>
        <v>AZUL GOT</v>
      </c>
      <c r="D94" s="43" t="str">
        <f>IF(A94&gt;0,(LOOKUP(A94,[1]PARTICIPA!A$1:A$65536,[1]PARTICIPA!G$1:G$65536)&amp;" ("&amp;LOOKUP(A94,[1]PARTICIPA!A$1:A$65536,[1]PARTICIPA!F$1:F$65536)&amp;")")," ")</f>
        <v>PAULA SANCHEZ- FEDE (PAULA SANCHEZ ACOSTA)</v>
      </c>
      <c r="E94" s="44">
        <f>IF(A94&gt;0,LOOKUP(A94,[1]ACTA1!A$1:A$65536,[1]ACTA1!W$1:W$65536),"")</f>
        <v>92</v>
      </c>
      <c r="F94" s="45">
        <f>IF(A94&gt;0,LOOKUP(A94,[1]ACTA2!A$1:A$65536,[1]ACTA2!W$1:W$65536),"")</f>
        <v>230</v>
      </c>
      <c r="G94" s="45">
        <f>IF(A94&gt;0,LOOKUP(A94,[1]ACTA3!A$1:A$65536,[1]ACTA3!W$1:W$65536),"")</f>
        <v>54</v>
      </c>
      <c r="H94" s="46">
        <f>IF(A94&gt;0,LOOKUP(A94,[1]ACTA4!A$1:A$65536,[1]ACTA4!W$1:W$65536),"")</f>
        <v>108</v>
      </c>
      <c r="I94" s="46">
        <f>IF(A94&gt;0,LOOKUP(A94,[1]ACTA5!A$1:A$65536,[1]ACTA5!W$1:W$65536),"")</f>
        <v>236</v>
      </c>
      <c r="J94" s="47">
        <f>IF(A94&gt;0,LOOKUP(A94,[1]ACTA6!A$1:A$65536,[1]ACTA6!W$1:W$65536),"")</f>
        <v>28</v>
      </c>
      <c r="K94" s="46">
        <f>IF(A94&gt;0,LOOKUP(A94,[1]ACTA7!A$1:A$65536,[1]ACTA7!W$1:W$65536),"")</f>
        <v>84</v>
      </c>
      <c r="L94" s="48">
        <f t="shared" si="2"/>
        <v>832</v>
      </c>
      <c r="M94" s="49">
        <f t="shared" si="1"/>
        <v>92</v>
      </c>
      <c r="N94" s="30">
        <f>CLASIFICACION!$L$3 - L94</f>
        <v>481</v>
      </c>
      <c r="P94" s="20"/>
    </row>
    <row r="95" spans="1:16" ht="18" customHeight="1" x14ac:dyDescent="0.2">
      <c r="A95" s="8">
        <v>38</v>
      </c>
      <c r="B95" s="41" t="str">
        <f>IF(A95&gt;0,LOOKUP(A95,[1]PARTICIPA!A$1:A$65536,[1]PARTICIPA!B$1:B$65536),"")</f>
        <v>GEMELO</v>
      </c>
      <c r="C95" s="42" t="str">
        <f>IF(A95&gt;0,LOOKUP(A95,[1]PARTICIPA!A$1:A$65536,[1]PARTICIPA!C$1:C$65536),"")</f>
        <v>BAYO</v>
      </c>
      <c r="D95" s="43" t="str">
        <f>IF(A95&gt;0,(LOOKUP(A95,[1]PARTICIPA!A$1:A$65536,[1]PARTICIPA!G$1:G$65536)&amp;" ("&amp;LOOKUP(A95,[1]PARTICIPA!A$1:A$65536,[1]PARTICIPA!F$1:F$65536)&amp;")")," ")</f>
        <v xml:space="preserve"> (SEBASTIÁN VACAS CARAVACA)</v>
      </c>
      <c r="E95" s="44">
        <f>IF(A95&gt;0,LOOKUP(A95,[1]ACTA1!A$1:A$65536,[1]ACTA1!W$1:W$65536),"")</f>
        <v>92</v>
      </c>
      <c r="F95" s="45">
        <f>IF(A95&gt;0,LOOKUP(A95,[1]ACTA2!A$1:A$65536,[1]ACTA2!W$1:W$65536),"")</f>
        <v>90</v>
      </c>
      <c r="G95" s="45">
        <f>IF(A95&gt;0,LOOKUP(A95,[1]ACTA3!A$1:A$65536,[1]ACTA3!W$1:W$65536),"")</f>
        <v>36</v>
      </c>
      <c r="H95" s="46">
        <f>IF(A95&gt;0,LOOKUP(A95,[1]ACTA4!A$1:A$65536,[1]ACTA4!W$1:W$65536),"")</f>
        <v>172</v>
      </c>
      <c r="I95" s="46">
        <f>IF(A95&gt;0,LOOKUP(A95,[1]ACTA5!A$1:A$65536,[1]ACTA5!W$1:W$65536),"")</f>
        <v>236</v>
      </c>
      <c r="J95" s="47">
        <f>IF(A95&gt;0,LOOKUP(A95,[1]ACTA6!A$1:A$65536,[1]ACTA6!W$1:W$65536),"")</f>
        <v>74</v>
      </c>
      <c r="K95" s="46" t="s">
        <v>15</v>
      </c>
      <c r="L95" s="48">
        <f t="shared" si="2"/>
        <v>700</v>
      </c>
      <c r="M95" s="49">
        <f t="shared" si="1"/>
        <v>93</v>
      </c>
      <c r="N95" s="30">
        <f>CLASIFICACION!$L$3 - L95</f>
        <v>613</v>
      </c>
      <c r="P95" s="20"/>
    </row>
    <row r="96" spans="1:16" ht="18" customHeight="1" x14ac:dyDescent="0.2">
      <c r="A96" s="8">
        <v>93</v>
      </c>
      <c r="B96" s="41" t="str">
        <f>IF(A96&gt;0,LOOKUP(A96,[1]PARTICIPA!A$1:A$65536,[1]PARTICIPA!B$1:B$65536),"")</f>
        <v>TINTIN</v>
      </c>
      <c r="C96" s="42" t="str">
        <f>IF(A96&gt;0,LOOKUP(A96,[1]PARTICIPA!A$1:A$65536,[1]PARTICIPA!C$1:C$65536),"")</f>
        <v>ROJO</v>
      </c>
      <c r="D96" s="43" t="str">
        <f>IF(A96&gt;0,(LOOKUP(A96,[1]PARTICIPA!A$1:A$65536,[1]PARTICIPA!G$1:G$65536)&amp;" ("&amp;LOOKUP(A96,[1]PARTICIPA!A$1:A$65536,[1]PARTICIPA!F$1:F$65536)&amp;")")," ")</f>
        <v>ANDRES CALDERON -BARTOLO ASENSIO (ANDRES CALDERON RODRIGUEZ)</v>
      </c>
      <c r="E96" s="44">
        <f>IF(A96&gt;0,LOOKUP(A96,[1]ACTA1!A$1:A$65536,[1]ACTA1!W$1:W$65536),"")</f>
        <v>74</v>
      </c>
      <c r="F96" s="45">
        <f>IF(A96&gt;0,LOOKUP(A96,[1]ACTA2!A$1:A$65536,[1]ACTA2!W$1:W$65536),"")</f>
        <v>110</v>
      </c>
      <c r="G96" s="45">
        <f>IF(A96&gt;0,LOOKUP(A96,[1]ACTA3!A$1:A$65536,[1]ACTA3!W$1:W$65536),"")</f>
        <v>36</v>
      </c>
      <c r="H96" s="46">
        <f>IF(A96&gt;0,LOOKUP(A96,[1]ACTA4!A$1:A$65536,[1]ACTA4!W$1:W$65536),"")</f>
        <v>2</v>
      </c>
      <c r="I96" s="46">
        <f>IF(A96&gt;0,LOOKUP(A96,[1]ACTA5!A$1:A$65536,[1]ACTA5!W$1:W$65536),"")</f>
        <v>236</v>
      </c>
      <c r="J96" s="47">
        <f>IF(A96&gt;0,LOOKUP(A96,[1]ACTA6!A$1:A$65536,[1]ACTA6!W$1:W$65536),"")</f>
        <v>74</v>
      </c>
      <c r="K96" s="46">
        <f>IF(A96&gt;0,LOOKUP(A96,[1]ACTA7!A$1:A$65536,[1]ACTA7!W$1:W$65536),"")</f>
        <v>84</v>
      </c>
      <c r="L96" s="48">
        <f t="shared" si="2"/>
        <v>616</v>
      </c>
      <c r="M96" s="49">
        <f t="shared" ref="M96:M140" si="3">IF(L96&gt;0,RANK(L96,$L$3:$L$155,0),"")</f>
        <v>94</v>
      </c>
      <c r="N96" s="30">
        <f>CLASIFICACION!$L$3 - L96</f>
        <v>697</v>
      </c>
      <c r="P96" s="20"/>
    </row>
    <row r="97" spans="1:16" ht="18" customHeight="1" x14ac:dyDescent="0.2">
      <c r="A97" s="8">
        <v>89</v>
      </c>
      <c r="B97" s="41" t="str">
        <f>IF(A97&gt;0,LOOKUP(A97,[1]PARTICIPA!A$1:A$65536,[1]PARTICIPA!B$1:B$65536),"")</f>
        <v>SUSTITUTO</v>
      </c>
      <c r="C97" s="42" t="str">
        <f>IF(A97&gt;0,LOOKUP(A97,[1]PARTICIPA!A$1:A$65536,[1]PARTICIPA!C$1:C$65536),"")</f>
        <v>BAYO</v>
      </c>
      <c r="D97" s="43" t="str">
        <f>IF(A97&gt;0,(LOOKUP(A97,[1]PARTICIPA!A$1:A$65536,[1]PARTICIPA!G$1:G$65536)&amp;" ("&amp;LOOKUP(A97,[1]PARTICIPA!A$1:A$65536,[1]PARTICIPA!F$1:F$65536)&amp;")")," ")</f>
        <v>PEÑA DON PIMPON (JOSE MARTA FLORES)</v>
      </c>
      <c r="E97" s="44">
        <f>IF(A97&gt;0,LOOKUP(A97,[1]ACTA1!A$1:A$65536,[1]ACTA1!W$1:W$65536),"")</f>
        <v>92</v>
      </c>
      <c r="F97" s="45">
        <f>IF(A97&gt;0,LOOKUP(A97,[1]ACTA2!A$1:A$65536,[1]ACTA2!W$1:W$65536),"")</f>
        <v>230</v>
      </c>
      <c r="G97" s="45">
        <f>IF(A97&gt;0,LOOKUP(A97,[1]ACTA3!A$1:A$65536,[1]ACTA3!W$1:W$65536),"")</f>
        <v>42</v>
      </c>
      <c r="H97" s="46">
        <f>IF(A97&gt;0,LOOKUP(A97,[1]ACTA4!A$1:A$65536,[1]ACTA4!W$1:W$65536),"")</f>
        <v>172</v>
      </c>
      <c r="I97" s="46">
        <f>IF(A97&gt;0,LOOKUP(A97,[1]ACTA5!A$1:A$65536,[1]ACTA5!W$1:W$65536),"")</f>
        <v>10</v>
      </c>
      <c r="J97" s="47" t="s">
        <v>15</v>
      </c>
      <c r="K97" s="46" t="s">
        <v>15</v>
      </c>
      <c r="L97" s="48">
        <f t="shared" si="2"/>
        <v>546</v>
      </c>
      <c r="M97" s="49">
        <f t="shared" si="3"/>
        <v>95</v>
      </c>
      <c r="N97" s="30">
        <f>CLASIFICACION!$L$3 - L97</f>
        <v>767</v>
      </c>
      <c r="P97" s="20"/>
    </row>
    <row r="98" spans="1:16" ht="18" customHeight="1" x14ac:dyDescent="0.2">
      <c r="A98" s="8">
        <v>10</v>
      </c>
      <c r="B98" s="41" t="str">
        <f>IF(A98&gt;0,LOOKUP(A98,[1]PARTICIPA!A$1:A$65536,[1]PARTICIPA!B$1:B$65536),"")</f>
        <v>ANGEL CAIDO</v>
      </c>
      <c r="C98" s="42" t="str">
        <f>IF(A98&gt;0,LOOKUP(A98,[1]PARTICIPA!A$1:A$65536,[1]PARTICIPA!C$1:C$65536),"")</f>
        <v>GAVINO</v>
      </c>
      <c r="D98" s="43" t="str">
        <f>IF(A98&gt;0,(LOOKUP(A98,[1]PARTICIPA!A$1:A$65536,[1]PARTICIPA!G$1:G$65536)&amp;" ("&amp;LOOKUP(A98,[1]PARTICIPA!A$1:A$65536,[1]PARTICIPA!F$1:F$65536)&amp;")")," ")</f>
        <v>PEÑA TRAMONTANA (JESUS MILLA REUS)</v>
      </c>
      <c r="E98" s="44">
        <f>IF(A98&gt;0,LOOKUP(A98,[1]ACTA1!A$1:A$65536,[1]ACTA1!W$1:W$65536),"")</f>
        <v>92</v>
      </c>
      <c r="F98" s="45">
        <f>IF(A98&gt;0,LOOKUP(A98,[1]ACTA2!A$1:A$65536,[1]ACTA2!W$1:W$65536),"")</f>
        <v>230</v>
      </c>
      <c r="G98" s="45">
        <f>IF(A98&gt;0,LOOKUP(A98,[1]ACTA3!A$1:A$65536,[1]ACTA3!W$1:W$65536),"")</f>
        <v>96</v>
      </c>
      <c r="H98" s="46" t="s">
        <v>15</v>
      </c>
      <c r="I98" s="46" t="s">
        <v>15</v>
      </c>
      <c r="J98" s="47" t="s">
        <v>15</v>
      </c>
      <c r="K98" s="46" t="s">
        <v>15</v>
      </c>
      <c r="L98" s="48">
        <f t="shared" si="2"/>
        <v>418</v>
      </c>
      <c r="M98" s="49">
        <f t="shared" si="3"/>
        <v>96</v>
      </c>
      <c r="N98" s="30">
        <f>CLASIFICACION!$L$3 - L98</f>
        <v>895</v>
      </c>
      <c r="P98" s="20"/>
    </row>
    <row r="99" spans="1:16" ht="18" customHeight="1" x14ac:dyDescent="0.2">
      <c r="A99" s="8">
        <v>27</v>
      </c>
      <c r="B99" s="41" t="str">
        <f>IF(A99&gt;0,LOOKUP(A99,[1]PARTICIPA!A$1:A$65536,[1]PARTICIPA!B$1:B$65536),"")</f>
        <v>CORAZON</v>
      </c>
      <c r="C99" s="42" t="str">
        <f>IF(A99&gt;0,LOOKUP(A99,[1]PARTICIPA!A$1:A$65536,[1]PARTICIPA!C$1:C$65536),"")</f>
        <v>ROJO</v>
      </c>
      <c r="D99" s="43" t="str">
        <f>IF(A99&gt;0,(LOOKUP(A99,[1]PARTICIPA!A$1:A$65536,[1]PARTICIPA!G$1:G$65536)&amp;" ("&amp;LOOKUP(A99,[1]PARTICIPA!A$1:A$65536,[1]PARTICIPA!F$1:F$65536)&amp;")")," ")</f>
        <v>PEÑA CALER (MARIA CALER CALDERÓN)</v>
      </c>
      <c r="E99" s="44">
        <f>IF(A99&gt;0,LOOKUP(A99,[1]ACTA1!A$1:A$65536,[1]ACTA1!W$1:W$65536),"")</f>
        <v>92</v>
      </c>
      <c r="F99" s="45">
        <f>IF(A99&gt;0,LOOKUP(A99,[1]ACTA2!A$1:A$65536,[1]ACTA2!W$1:W$65536),"")</f>
        <v>230</v>
      </c>
      <c r="G99" s="45">
        <f>IF(A99&gt;0,LOOKUP(A99,[1]ACTA3!A$1:A$65536,[1]ACTA3!W$1:W$65536),"")</f>
        <v>36</v>
      </c>
      <c r="H99" s="46" t="s">
        <v>15</v>
      </c>
      <c r="I99" s="46" t="s">
        <v>15</v>
      </c>
      <c r="J99" s="47" t="s">
        <v>15</v>
      </c>
      <c r="K99" s="46" t="s">
        <v>15</v>
      </c>
      <c r="L99" s="48">
        <f t="shared" si="2"/>
        <v>358</v>
      </c>
      <c r="M99" s="49">
        <f t="shared" si="3"/>
        <v>97</v>
      </c>
      <c r="N99" s="30">
        <f>CLASIFICACION!$L$3 - L99</f>
        <v>955</v>
      </c>
      <c r="P99" s="20"/>
    </row>
    <row r="100" spans="1:16" ht="18" customHeight="1" x14ac:dyDescent="0.2">
      <c r="A100" s="8">
        <v>74</v>
      </c>
      <c r="B100" s="41" t="str">
        <f>IF(A100&gt;0,LOOKUP(A100,[1]PARTICIPA!A$1:A$65536,[1]PARTICIPA!B$1:B$65536),"")</f>
        <v xml:space="preserve">P X </v>
      </c>
      <c r="C100" s="42" t="str">
        <f>IF(A100&gt;0,LOOKUP(A100,[1]PARTICIPA!A$1:A$65536,[1]PARTICIPA!C$1:C$65536),"")</f>
        <v>AZUL</v>
      </c>
      <c r="D100" s="43" t="str">
        <f>IF(A100&gt;0,(LOOKUP(A100,[1]PARTICIPA!A$1:A$65536,[1]PARTICIPA!G$1:G$65536)&amp;" ("&amp;LOOKUP(A100,[1]PARTICIPA!A$1:A$65536,[1]PARTICIPA!F$1:F$65536)&amp;")")," ")</f>
        <v>PEÑA EL ESCORIAL (JUAN MOSLERO ESLAVA)</v>
      </c>
      <c r="E100" s="44">
        <f>IF(A100&gt;0,LOOKUP(A100,[1]ACTA1!A$1:A$65536,[1]ACTA1!W$1:W$65536),"")</f>
        <v>34</v>
      </c>
      <c r="F100" s="45">
        <f>IF(A100&gt;0,LOOKUP(A100,[1]ACTA2!A$1:A$65536,[1]ACTA2!W$1:W$65536),"")</f>
        <v>200</v>
      </c>
      <c r="G100" s="45">
        <f>IF(A100&gt;0,LOOKUP(A100,[1]ACTA3!A$1:A$65536,[1]ACTA3!W$1:W$65536),"")</f>
        <v>92</v>
      </c>
      <c r="H100" s="46">
        <f>IF(A100&gt;0,LOOKUP(A100,[1]ACTA4!A$1:A$65536,[1]ACTA4!W$1:W$65536),"")</f>
        <v>20</v>
      </c>
      <c r="I100" s="46" t="s">
        <v>15</v>
      </c>
      <c r="J100" s="47" t="s">
        <v>15</v>
      </c>
      <c r="K100" s="46" t="s">
        <v>15</v>
      </c>
      <c r="L100" s="48">
        <f t="shared" si="2"/>
        <v>346</v>
      </c>
      <c r="M100" s="49">
        <f t="shared" si="3"/>
        <v>98</v>
      </c>
      <c r="N100" s="30">
        <f>CLASIFICACION!$L$3 - L100</f>
        <v>967</v>
      </c>
      <c r="P100" s="20"/>
    </row>
    <row r="101" spans="1:16" ht="18" customHeight="1" x14ac:dyDescent="0.2">
      <c r="A101" s="8">
        <v>104</v>
      </c>
      <c r="B101" s="41" t="str">
        <f>IF(A101&gt;0,LOOKUP(A101,[1]PARTICIPA!A$1:A$65536,[1]PARTICIPA!B$1:B$65536),"")</f>
        <v>WALLAPOP</v>
      </c>
      <c r="C101" s="42" t="str">
        <f>IF(A101&gt;0,LOOKUP(A101,[1]PARTICIPA!A$1:A$65536,[1]PARTICIPA!C$1:C$65536),"")</f>
        <v xml:space="preserve">BAYO </v>
      </c>
      <c r="D101" s="43" t="str">
        <f>IF(A101&gt;0,(LOOKUP(A101,[1]PARTICIPA!A$1:A$65536,[1]PARTICIPA!G$1:G$65536)&amp;" ("&amp;LOOKUP(A101,[1]PARTICIPA!A$1:A$65536,[1]PARTICIPA!F$1:F$65536)&amp;")")," ")</f>
        <v>PEÑA NOCHE Y DIA (ROBERTO SANCHEZ SANCHEZ)</v>
      </c>
      <c r="E101" s="44">
        <f>IF(A101&gt;0,LOOKUP(A101,[1]ACTA1!A$1:A$65536,[1]ACTA1!W$1:W$65536),"")</f>
        <v>92</v>
      </c>
      <c r="F101" s="45">
        <f>IF(A101&gt;0,LOOKUP(A101,[1]ACTA2!A$1:A$65536,[1]ACTA2!W$1:W$65536),"")</f>
        <v>230</v>
      </c>
      <c r="G101" s="45" t="s">
        <v>15</v>
      </c>
      <c r="H101" s="46" t="s">
        <v>15</v>
      </c>
      <c r="I101" s="46" t="s">
        <v>15</v>
      </c>
      <c r="J101" s="47" t="s">
        <v>15</v>
      </c>
      <c r="K101" s="46" t="s">
        <v>15</v>
      </c>
      <c r="L101" s="48">
        <f t="shared" si="2"/>
        <v>322</v>
      </c>
      <c r="M101" s="49">
        <f t="shared" si="3"/>
        <v>99</v>
      </c>
      <c r="N101" s="30">
        <f>CLASIFICACION!$L$3 - L101</f>
        <v>991</v>
      </c>
      <c r="P101" s="20"/>
    </row>
    <row r="102" spans="1:16" ht="18" customHeight="1" x14ac:dyDescent="0.2">
      <c r="A102" s="8">
        <v>92</v>
      </c>
      <c r="B102" s="41" t="str">
        <f>IF(A102&gt;0,LOOKUP(A102,[1]PARTICIPA!A$1:A$65536,[1]PARTICIPA!B$1:B$65536),"")</f>
        <v>TESTAMENTO</v>
      </c>
      <c r="C102" s="42" t="str">
        <f>IF(A102&gt;0,LOOKUP(A102,[1]PARTICIPA!A$1:A$65536,[1]PARTICIPA!C$1:C$65536),"")</f>
        <v>MORACHO</v>
      </c>
      <c r="D102" s="43" t="str">
        <f>IF(A102&gt;0,(LOOKUP(A102,[1]PARTICIPA!A$1:A$65536,[1]PARTICIPA!G$1:G$65536)&amp;" ("&amp;LOOKUP(A102,[1]PARTICIPA!A$1:A$65536,[1]PARTICIPA!F$1:F$65536)&amp;")")," ")</f>
        <v xml:space="preserve"> (PEDRO LOAISA MORENO)</v>
      </c>
      <c r="E102" s="44">
        <f>IF(A102&gt;0,LOOKUP(A102,[1]ACTA1!A$1:A$65536,[1]ACTA1!W$1:W$65536),"")</f>
        <v>92</v>
      </c>
      <c r="F102" s="45">
        <f>IF(A102&gt;0,LOOKUP(A102,[1]ACTA2!A$1:A$65536,[1]ACTA2!W$1:W$65536),"")</f>
        <v>164</v>
      </c>
      <c r="G102" s="45">
        <f>IF(A102&gt;0,LOOKUP(A102,[1]ACTA3!A$1:A$65536,[1]ACTA3!W$1:W$65536),"")</f>
        <v>36</v>
      </c>
      <c r="H102" s="46">
        <f>IF(A102&gt;0,LOOKUP(A102,[1]ACTA4!A$1:A$65536,[1]ACTA4!W$1:W$65536),"")</f>
        <v>2</v>
      </c>
      <c r="I102" s="46" t="s">
        <v>15</v>
      </c>
      <c r="J102" s="47" t="s">
        <v>15</v>
      </c>
      <c r="K102" s="46" t="s">
        <v>15</v>
      </c>
      <c r="L102" s="48">
        <f t="shared" si="2"/>
        <v>294</v>
      </c>
      <c r="M102" s="49">
        <f t="shared" si="3"/>
        <v>100</v>
      </c>
      <c r="N102" s="30">
        <f>CLASIFICACION!$L$3 - L102</f>
        <v>1019</v>
      </c>
      <c r="P102" s="20"/>
    </row>
    <row r="103" spans="1:16" ht="18" customHeight="1" x14ac:dyDescent="0.2">
      <c r="A103" s="8">
        <v>57</v>
      </c>
      <c r="B103" s="41" t="str">
        <f>IF(A103&gt;0,LOOKUP(A103,[1]PARTICIPA!A$1:A$65536,[1]PARTICIPA!B$1:B$65536),"")</f>
        <v>MAHONY</v>
      </c>
      <c r="C103" s="42" t="str">
        <f>IF(A103&gt;0,LOOKUP(A103,[1]PARTICIPA!A$1:A$65536,[1]PARTICIPA!C$1:C$65536),"")</f>
        <v>ROJO PERLA</v>
      </c>
      <c r="D103" s="43" t="str">
        <f>IF(A103&gt;0,(LOOKUP(A103,[1]PARTICIPA!A$1:A$65536,[1]PARTICIPA!G$1:G$65536)&amp;" ("&amp;LOOKUP(A103,[1]PARTICIPA!A$1:A$65536,[1]PARTICIPA!F$1:F$65536)&amp;")")," ")</f>
        <v>PEÑA CALER (MARIA CALER CALDERÓN)</v>
      </c>
      <c r="E103" s="44">
        <f>IF(A103&gt;0,LOOKUP(A103,[1]ACTA1!A$1:A$65536,[1]ACTA1!W$1:W$65536),"")</f>
        <v>34</v>
      </c>
      <c r="F103" s="45">
        <f>IF(A103&gt;0,LOOKUP(A103,[1]ACTA2!A$1:A$65536,[1]ACTA2!W$1:W$65536),"")</f>
        <v>230</v>
      </c>
      <c r="G103" s="45">
        <f>IF(A103&gt;0,LOOKUP(A103,[1]ACTA3!A$1:A$65536,[1]ACTA3!W$1:W$65536),"")</f>
        <v>24</v>
      </c>
      <c r="H103" s="46" t="s">
        <v>15</v>
      </c>
      <c r="I103" s="46" t="s">
        <v>15</v>
      </c>
      <c r="J103" s="47" t="s">
        <v>15</v>
      </c>
      <c r="K103" s="46" t="s">
        <v>15</v>
      </c>
      <c r="L103" s="48">
        <f t="shared" si="2"/>
        <v>288</v>
      </c>
      <c r="M103" s="49">
        <f t="shared" si="3"/>
        <v>101</v>
      </c>
      <c r="N103" s="30">
        <f>CLASIFICACION!$L$3 - L103</f>
        <v>1025</v>
      </c>
      <c r="P103" s="20"/>
    </row>
    <row r="104" spans="1:16" ht="18" customHeight="1" x14ac:dyDescent="0.2">
      <c r="A104" s="8">
        <v>52</v>
      </c>
      <c r="B104" s="41" t="str">
        <f>IF(A104&gt;0,LOOKUP(A104,[1]PARTICIPA!A$1:A$65536,[1]PARTICIPA!B$1:B$65536),"")</f>
        <v>LINEA DIRECTA</v>
      </c>
      <c r="C104" s="42" t="str">
        <f>IF(A104&gt;0,LOOKUP(A104,[1]PARTICIPA!A$1:A$65536,[1]PARTICIPA!C$1:C$65536),"")</f>
        <v>AZUL</v>
      </c>
      <c r="D104" s="43" t="str">
        <f>IF(A104&gt;0,(LOOKUP(A104,[1]PARTICIPA!A$1:A$65536,[1]PARTICIPA!G$1:G$65536)&amp;" ("&amp;LOOKUP(A104,[1]PARTICIPA!A$1:A$65536,[1]PARTICIPA!F$1:F$65536)&amp;")")," ")</f>
        <v>PEÑA ASFIXIA (LORENZO CABALLERO MORENO)</v>
      </c>
      <c r="E104" s="44">
        <f>IF(A104&gt;0,LOOKUP(A104,[1]ACTA1!A$1:A$65536,[1]ACTA1!W$1:W$65536),"")</f>
        <v>22</v>
      </c>
      <c r="F104" s="45">
        <f>IF(A104&gt;0,LOOKUP(A104,[1]ACTA2!A$1:A$65536,[1]ACTA2!W$1:W$65536),"")</f>
        <v>230</v>
      </c>
      <c r="G104" s="45" t="s">
        <v>15</v>
      </c>
      <c r="H104" s="46" t="s">
        <v>15</v>
      </c>
      <c r="I104" s="46" t="s">
        <v>15</v>
      </c>
      <c r="J104" s="47" t="s">
        <v>15</v>
      </c>
      <c r="K104" s="46" t="s">
        <v>15</v>
      </c>
      <c r="L104" s="48">
        <f t="shared" si="2"/>
        <v>252</v>
      </c>
      <c r="M104" s="49">
        <f t="shared" si="3"/>
        <v>102</v>
      </c>
      <c r="N104" s="30">
        <f>CLASIFICACION!$L$3 - L104</f>
        <v>1061</v>
      </c>
      <c r="P104" s="20"/>
    </row>
    <row r="105" spans="1:16" ht="18" customHeight="1" x14ac:dyDescent="0.2">
      <c r="A105" s="8">
        <v>65</v>
      </c>
      <c r="B105" s="41" t="str">
        <f>IF(A105&gt;0,LOOKUP(A105,[1]PARTICIPA!A$1:A$65536,[1]PARTICIPA!B$1:B$65536),"")</f>
        <v>MORENITO</v>
      </c>
      <c r="C105" s="42" t="str">
        <f>IF(A105&gt;0,LOOKUP(A105,[1]PARTICIPA!A$1:A$65536,[1]PARTICIPA!C$1:C$65536),"")</f>
        <v>NEGRO</v>
      </c>
      <c r="D105" s="43" t="str">
        <f>IF(A105&gt;0,(LOOKUP(A105,[1]PARTICIPA!A$1:A$65536,[1]PARTICIPA!G$1:G$65536)&amp;" ("&amp;LOOKUP(A105,[1]PARTICIPA!A$1:A$65536,[1]PARTICIPA!F$1:F$65536)&amp;")")," ")</f>
        <v xml:space="preserve"> (ALEJANDRO HERRERA MOSLERO)</v>
      </c>
      <c r="E105" s="44">
        <f>IF(A105&gt;0,LOOKUP(A105,[1]ACTA1!A$1:A$65536,[1]ACTA1!W$1:W$65536),"")</f>
        <v>92</v>
      </c>
      <c r="F105" s="45" t="s">
        <v>15</v>
      </c>
      <c r="G105" s="45" t="s">
        <v>15</v>
      </c>
      <c r="H105" s="46" t="s">
        <v>15</v>
      </c>
      <c r="I105" s="46" t="s">
        <v>15</v>
      </c>
      <c r="J105" s="47" t="s">
        <v>15</v>
      </c>
      <c r="K105" s="46" t="s">
        <v>15</v>
      </c>
      <c r="L105" s="48">
        <f t="shared" si="2"/>
        <v>92</v>
      </c>
      <c r="M105" s="49">
        <f t="shared" si="3"/>
        <v>103</v>
      </c>
      <c r="N105" s="30">
        <f>CLASIFICACION!$L$3 - L105</f>
        <v>1221</v>
      </c>
    </row>
    <row r="106" spans="1:16" ht="18" customHeight="1" x14ac:dyDescent="0.2">
      <c r="A106" s="8">
        <v>36</v>
      </c>
      <c r="B106" s="41" t="str">
        <f>IF(A106&gt;0,LOOKUP(A106,[1]PARTICIPA!A$1:A$65536,[1]PARTICIPA!B$1:B$65536),"")</f>
        <v>FILON</v>
      </c>
      <c r="C106" s="42" t="str">
        <f>IF(A106&gt;0,LOOKUP(A106,[1]PARTICIPA!A$1:A$65536,[1]PARTICIPA!C$1:C$65536),"")</f>
        <v>ROJO PERLA</v>
      </c>
      <c r="D106" s="43" t="str">
        <f>IF(A106&gt;0,(LOOKUP(A106,[1]PARTICIPA!A$1:A$65536,[1]PARTICIPA!G$1:G$65536)&amp;" ("&amp;LOOKUP(A106,[1]PARTICIPA!A$1:A$65536,[1]PARTICIPA!F$1:F$65536)&amp;")")," ")</f>
        <v xml:space="preserve"> (JOSE LUIS PEREZ LARA)</v>
      </c>
      <c r="E106" s="44">
        <f>IF(A106&gt;0,LOOKUP(A106,[1]ACTA1!A$1:A$65536,[1]ACTA1!W$1:W$65536),"")</f>
        <v>92</v>
      </c>
      <c r="F106" s="45" t="s">
        <v>15</v>
      </c>
      <c r="G106" s="45" t="s">
        <v>15</v>
      </c>
      <c r="H106" s="46" t="s">
        <v>15</v>
      </c>
      <c r="I106" s="46" t="s">
        <v>15</v>
      </c>
      <c r="J106" s="47" t="s">
        <v>15</v>
      </c>
      <c r="K106" s="46" t="s">
        <v>15</v>
      </c>
      <c r="L106" s="48">
        <f t="shared" si="2"/>
        <v>92</v>
      </c>
      <c r="M106" s="49">
        <f t="shared" si="3"/>
        <v>103</v>
      </c>
      <c r="N106" s="30">
        <f>CLASIFICACION!$L$3 - L106</f>
        <v>1221</v>
      </c>
    </row>
    <row r="107" spans="1:16" ht="18" customHeight="1" x14ac:dyDescent="0.2">
      <c r="A107" s="8">
        <v>56</v>
      </c>
      <c r="B107" s="41" t="str">
        <f>IF(A107&gt;0,LOOKUP(A107,[1]PARTICIPA!A$1:A$65536,[1]PARTICIPA!B$1:B$65536),"")</f>
        <v>MAGUEY</v>
      </c>
      <c r="C107" s="42" t="str">
        <f>IF(A107&gt;0,LOOKUP(A107,[1]PARTICIPA!A$1:A$65536,[1]PARTICIPA!C$1:C$65536),"")</f>
        <v>AZUL</v>
      </c>
      <c r="D107" s="43" t="str">
        <f>IF(A107&gt;0,(LOOKUP(A107,[1]PARTICIPA!A$1:A$65536,[1]PARTICIPA!G$1:G$65536)&amp;" ("&amp;LOOKUP(A107,[1]PARTICIPA!A$1:A$65536,[1]PARTICIPA!F$1:F$65536)&amp;")")," ")</f>
        <v xml:space="preserve"> (PEDRO LOAISA MORENO)</v>
      </c>
      <c r="E107" s="44">
        <f>IF(A107&gt;0,LOOKUP(A107,[1]ACTA1!A$1:A$65536,[1]ACTA1!W$1:W$65536),"")</f>
        <v>34</v>
      </c>
      <c r="F107" s="45" t="s">
        <v>15</v>
      </c>
      <c r="G107" s="45" t="s">
        <v>15</v>
      </c>
      <c r="H107" s="46" t="s">
        <v>15</v>
      </c>
      <c r="I107" s="46" t="s">
        <v>15</v>
      </c>
      <c r="J107" s="47" t="s">
        <v>15</v>
      </c>
      <c r="K107" s="46" t="s">
        <v>15</v>
      </c>
      <c r="L107" s="48">
        <f t="shared" si="2"/>
        <v>34</v>
      </c>
      <c r="M107" s="49">
        <f t="shared" si="3"/>
        <v>105</v>
      </c>
      <c r="N107" s="30">
        <f>CLASIFICACION!$L$3 - L107</f>
        <v>1279</v>
      </c>
    </row>
    <row r="108" spans="1:16" ht="18" customHeight="1" x14ac:dyDescent="0.2">
      <c r="M108" s="49" t="str">
        <f t="shared" si="3"/>
        <v/>
      </c>
    </row>
    <row r="109" spans="1:16" ht="18" customHeight="1" x14ac:dyDescent="0.2">
      <c r="M109" s="49" t="str">
        <f t="shared" si="3"/>
        <v/>
      </c>
    </row>
    <row r="110" spans="1:16" ht="18" customHeight="1" x14ac:dyDescent="0.2">
      <c r="M110" s="49" t="str">
        <f t="shared" si="3"/>
        <v/>
      </c>
    </row>
    <row r="111" spans="1:16" ht="18" customHeight="1" x14ac:dyDescent="0.2">
      <c r="M111" s="49" t="str">
        <f t="shared" si="3"/>
        <v/>
      </c>
    </row>
    <row r="112" spans="1:16" ht="18" customHeight="1" x14ac:dyDescent="0.2">
      <c r="M112" s="49" t="str">
        <f t="shared" si="3"/>
        <v/>
      </c>
    </row>
    <row r="113" spans="13:13" ht="18" customHeight="1" x14ac:dyDescent="0.2">
      <c r="M113" s="49" t="str">
        <f t="shared" si="3"/>
        <v/>
      </c>
    </row>
    <row r="114" spans="13:13" ht="18" customHeight="1" x14ac:dyDescent="0.2">
      <c r="M114" s="49" t="str">
        <f t="shared" si="3"/>
        <v/>
      </c>
    </row>
    <row r="115" spans="13:13" ht="18" customHeight="1" x14ac:dyDescent="0.2">
      <c r="M115" s="49" t="str">
        <f t="shared" si="3"/>
        <v/>
      </c>
    </row>
    <row r="116" spans="13:13" ht="18" customHeight="1" x14ac:dyDescent="0.2">
      <c r="M116" s="49" t="str">
        <f t="shared" si="3"/>
        <v/>
      </c>
    </row>
    <row r="117" spans="13:13" ht="18" customHeight="1" x14ac:dyDescent="0.2">
      <c r="M117" s="49" t="str">
        <f t="shared" si="3"/>
        <v/>
      </c>
    </row>
    <row r="118" spans="13:13" ht="18" customHeight="1" x14ac:dyDescent="0.2">
      <c r="M118" s="49" t="str">
        <f t="shared" si="3"/>
        <v/>
      </c>
    </row>
    <row r="119" spans="13:13" ht="18" customHeight="1" x14ac:dyDescent="0.2">
      <c r="M119" s="49" t="str">
        <f t="shared" si="3"/>
        <v/>
      </c>
    </row>
    <row r="120" spans="13:13" ht="18" customHeight="1" x14ac:dyDescent="0.2">
      <c r="M120" s="49" t="str">
        <f t="shared" si="3"/>
        <v/>
      </c>
    </row>
    <row r="121" spans="13:13" ht="18" customHeight="1" x14ac:dyDescent="0.2">
      <c r="M121" s="49" t="str">
        <f t="shared" si="3"/>
        <v/>
      </c>
    </row>
    <row r="122" spans="13:13" ht="18" customHeight="1" x14ac:dyDescent="0.2">
      <c r="M122" s="49" t="str">
        <f t="shared" si="3"/>
        <v/>
      </c>
    </row>
    <row r="123" spans="13:13" ht="18" customHeight="1" x14ac:dyDescent="0.2">
      <c r="M123" s="49" t="str">
        <f t="shared" si="3"/>
        <v/>
      </c>
    </row>
    <row r="124" spans="13:13" ht="18" customHeight="1" x14ac:dyDescent="0.2">
      <c r="M124" s="49" t="str">
        <f t="shared" si="3"/>
        <v/>
      </c>
    </row>
    <row r="125" spans="13:13" ht="18" customHeight="1" x14ac:dyDescent="0.2">
      <c r="M125" s="49" t="str">
        <f t="shared" si="3"/>
        <v/>
      </c>
    </row>
    <row r="126" spans="13:13" ht="18" customHeight="1" x14ac:dyDescent="0.2">
      <c r="M126" s="49" t="str">
        <f t="shared" si="3"/>
        <v/>
      </c>
    </row>
    <row r="127" spans="13:13" ht="18" customHeight="1" x14ac:dyDescent="0.2">
      <c r="M127" s="49" t="str">
        <f t="shared" si="3"/>
        <v/>
      </c>
    </row>
    <row r="128" spans="13:13" ht="18" customHeight="1" x14ac:dyDescent="0.2">
      <c r="M128" s="49" t="str">
        <f t="shared" si="3"/>
        <v/>
      </c>
    </row>
    <row r="129" spans="13:13" ht="18" customHeight="1" x14ac:dyDescent="0.2">
      <c r="M129" s="49" t="str">
        <f t="shared" si="3"/>
        <v/>
      </c>
    </row>
    <row r="130" spans="13:13" ht="18" customHeight="1" x14ac:dyDescent="0.2">
      <c r="M130" s="49" t="str">
        <f t="shared" si="3"/>
        <v/>
      </c>
    </row>
    <row r="131" spans="13:13" ht="18" customHeight="1" x14ac:dyDescent="0.2">
      <c r="M131" s="49" t="str">
        <f t="shared" si="3"/>
        <v/>
      </c>
    </row>
    <row r="132" spans="13:13" ht="18" customHeight="1" x14ac:dyDescent="0.2">
      <c r="M132" s="49" t="str">
        <f t="shared" si="3"/>
        <v/>
      </c>
    </row>
    <row r="133" spans="13:13" ht="18" customHeight="1" x14ac:dyDescent="0.2">
      <c r="M133" s="49" t="str">
        <f t="shared" si="3"/>
        <v/>
      </c>
    </row>
    <row r="134" spans="13:13" ht="18" customHeight="1" x14ac:dyDescent="0.2">
      <c r="M134" s="49" t="str">
        <f t="shared" si="3"/>
        <v/>
      </c>
    </row>
    <row r="135" spans="13:13" ht="18" customHeight="1" x14ac:dyDescent="0.2">
      <c r="M135" s="49" t="str">
        <f t="shared" si="3"/>
        <v/>
      </c>
    </row>
    <row r="136" spans="13:13" ht="18" customHeight="1" x14ac:dyDescent="0.2">
      <c r="M136" s="49" t="str">
        <f t="shared" si="3"/>
        <v/>
      </c>
    </row>
    <row r="137" spans="13:13" ht="18" customHeight="1" x14ac:dyDescent="0.2">
      <c r="M137" s="49" t="str">
        <f t="shared" si="3"/>
        <v/>
      </c>
    </row>
    <row r="138" spans="13:13" ht="18" customHeight="1" x14ac:dyDescent="0.2">
      <c r="M138" s="49" t="str">
        <f t="shared" si="3"/>
        <v/>
      </c>
    </row>
    <row r="139" spans="13:13" ht="18" customHeight="1" x14ac:dyDescent="0.2">
      <c r="M139" s="49" t="str">
        <f t="shared" si="3"/>
        <v/>
      </c>
    </row>
    <row r="140" spans="13:13" ht="18" customHeight="1" x14ac:dyDescent="0.2">
      <c r="M140" s="49" t="str">
        <f t="shared" si="3"/>
        <v/>
      </c>
    </row>
  </sheetData>
  <sheetCalcPr fullCalcOnLoad="1"/>
  <mergeCells count="1">
    <mergeCell ref="B1:L1"/>
  </mergeCells>
  <printOptions gridLines="1"/>
  <pageMargins left="0.33" right="0.27" top="0.26" bottom="0.21" header="0.26" footer="0"/>
  <pageSetup paperSize="9" scale="80" fitToWidth="0" fitToHeight="4" orientation="portrait" horizontalDpi="300" verticalDpi="300" r:id="rId1"/>
  <headerFooter alignWithMargins="0">
    <oddFooter>&amp;C&amp;"Arial,Negrita"&amp;12&amp;P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CLASIFICACION</vt:lpstr>
      <vt:lpstr>CLASIFICACION!Área_de_impresión</vt:lpstr>
      <vt:lpstr>CLASIFICACION!Títulos_a_imprimir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2020-02-08T21:31:11Z</dcterms:created>
  <dcterms:modified xsi:type="dcterms:W3CDTF">2020-02-08T21:31:57Z</dcterms:modified>
</cp:coreProperties>
</file>